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455" yWindow="525" windowWidth="19320" windowHeight="10470"/>
  </bookViews>
  <sheets>
    <sheet name="정원규칙(별표)" sheetId="6" r:id="rId1"/>
  </sheets>
  <definedNames>
    <definedName name="_xlnm.Print_Area" localSheetId="0">'정원규칙(별표)'!$A$2:$I$164</definedName>
    <definedName name="_xlnm.Print_Titles" localSheetId="0">'정원규칙(별표)'!$5:$8</definedName>
  </definedNames>
  <calcPr calcId="125725"/>
</workbook>
</file>

<file path=xl/calcChain.xml><?xml version="1.0" encoding="utf-8"?>
<calcChain xmlns="http://schemas.openxmlformats.org/spreadsheetml/2006/main">
  <c r="F135" i="6"/>
  <c r="G135"/>
  <c r="H135"/>
  <c r="D137"/>
  <c r="D138"/>
  <c r="D139"/>
  <c r="D140"/>
  <c r="D141"/>
  <c r="D142"/>
  <c r="D143"/>
  <c r="D144"/>
  <c r="D145"/>
  <c r="D146"/>
  <c r="D147"/>
  <c r="D148"/>
  <c r="D149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E135" l="1"/>
  <c r="D134"/>
  <c r="D133"/>
  <c r="D132"/>
  <c r="D131"/>
  <c r="D130"/>
  <c r="D129"/>
  <c r="D128"/>
  <c r="D31" l="1"/>
  <c r="D30"/>
  <c r="D29"/>
  <c r="D28"/>
  <c r="D27"/>
  <c r="D26"/>
  <c r="D25"/>
  <c r="D24"/>
  <c r="D23"/>
  <c r="D22"/>
  <c r="D21"/>
  <c r="D20"/>
  <c r="D19"/>
  <c r="D18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F105"/>
  <c r="G105"/>
  <c r="H105"/>
  <c r="I105"/>
  <c r="E70"/>
  <c r="F70"/>
  <c r="G70"/>
  <c r="H70"/>
  <c r="I70"/>
  <c r="E32"/>
  <c r="F32"/>
  <c r="G32"/>
  <c r="H32"/>
  <c r="I32"/>
  <c r="E17"/>
  <c r="F17"/>
  <c r="G17"/>
  <c r="H17"/>
  <c r="I17"/>
  <c r="F12" l="1"/>
  <c r="F9" s="1"/>
  <c r="H12"/>
  <c r="H9" s="1"/>
  <c r="E10" l="1"/>
  <c r="G162"/>
  <c r="G160"/>
  <c r="E156"/>
  <c r="E155" s="1"/>
  <c r="G156"/>
  <c r="G155" s="1"/>
  <c r="E153"/>
  <c r="E152" s="1"/>
  <c r="E150"/>
  <c r="E13"/>
  <c r="G13"/>
  <c r="G12" s="1"/>
  <c r="D163"/>
  <c r="D161"/>
  <c r="D160" s="1"/>
  <c r="D158"/>
  <c r="D157"/>
  <c r="D154"/>
  <c r="D153" s="1"/>
  <c r="D152" s="1"/>
  <c r="D151"/>
  <c r="D150" s="1"/>
  <c r="D109"/>
  <c r="D114"/>
  <c r="D115"/>
  <c r="D110"/>
  <c r="D107"/>
  <c r="D124"/>
  <c r="D121"/>
  <c r="D125"/>
  <c r="D123"/>
  <c r="D108"/>
  <c r="D116"/>
  <c r="D118"/>
  <c r="D120"/>
  <c r="D126"/>
  <c r="D122"/>
  <c r="D117"/>
  <c r="D112"/>
  <c r="D119"/>
  <c r="D111"/>
  <c r="D113"/>
  <c r="D127"/>
  <c r="D73"/>
  <c r="D76"/>
  <c r="D78"/>
  <c r="D72"/>
  <c r="D81"/>
  <c r="D74"/>
  <c r="D80"/>
  <c r="D75"/>
  <c r="D77"/>
  <c r="D79"/>
  <c r="D71"/>
  <c r="D39"/>
  <c r="D34"/>
  <c r="D35"/>
  <c r="D36"/>
  <c r="D38"/>
  <c r="D37"/>
  <c r="D33"/>
  <c r="D15"/>
  <c r="D16"/>
  <c r="D14"/>
  <c r="D17" l="1"/>
  <c r="D70"/>
  <c r="D13"/>
  <c r="D32"/>
  <c r="D156"/>
  <c r="D155" s="1"/>
  <c r="D162"/>
  <c r="D159" s="1"/>
  <c r="G159"/>
  <c r="G9" s="1"/>
  <c r="D11" l="1"/>
  <c r="D10" s="1"/>
</calcChain>
</file>

<file path=xl/sharedStrings.xml><?xml version="1.0" encoding="utf-8"?>
<sst xmlns="http://schemas.openxmlformats.org/spreadsheetml/2006/main" count="180" uniqueCount="139">
  <si>
    <t>군수</t>
  </si>
  <si>
    <t>일반직 계</t>
  </si>
  <si>
    <t>4급 소계</t>
  </si>
  <si>
    <t>행정</t>
  </si>
  <si>
    <t>5급 소계</t>
  </si>
  <si>
    <t>의무</t>
  </si>
  <si>
    <t>6급 소계</t>
  </si>
  <si>
    <t>세무</t>
  </si>
  <si>
    <t>전산</t>
  </si>
  <si>
    <t>녹지</t>
  </si>
  <si>
    <t>7급 소계</t>
  </si>
  <si>
    <t>사회복지</t>
  </si>
  <si>
    <t>환경</t>
  </si>
  <si>
    <t>8급 소계</t>
  </si>
  <si>
    <t>9급 소계</t>
  </si>
  <si>
    <t>연구직 계</t>
  </si>
  <si>
    <t>연구사 소계</t>
  </si>
  <si>
    <t>기록연구사</t>
  </si>
  <si>
    <t>지도직 계</t>
  </si>
  <si>
    <t>지도관 소계</t>
  </si>
  <si>
    <t>지도사 소계</t>
  </si>
  <si>
    <t>운전</t>
  </si>
  <si>
    <t>보건진료</t>
  </si>
  <si>
    <t>사무운영</t>
  </si>
  <si>
    <t>기계운영</t>
  </si>
  <si>
    <t>농촌지도사</t>
  </si>
  <si>
    <t xml:space="preserve">                                                 기  관  별
 직  급  별 </t>
    <phoneticPr fontId="1" type="noConversion"/>
  </si>
  <si>
    <t>계</t>
    <phoneticPr fontId="2" type="noConversion"/>
  </si>
  <si>
    <t>본청</t>
    <phoneticPr fontId="2" type="noConversion"/>
  </si>
  <si>
    <t>의회</t>
    <phoneticPr fontId="2" type="noConversion"/>
  </si>
  <si>
    <t>직속기관</t>
    <phoneticPr fontId="2" type="noConversion"/>
  </si>
  <si>
    <t>사업소</t>
    <phoneticPr fontId="2" type="noConversion"/>
  </si>
  <si>
    <t>면</t>
    <phoneticPr fontId="2" type="noConversion"/>
  </si>
  <si>
    <t>총      계</t>
    <phoneticPr fontId="1" type="noConversion"/>
  </si>
  <si>
    <t>정무직 계</t>
    <phoneticPr fontId="1" type="noConversion"/>
  </si>
  <si>
    <t>서기관</t>
  </si>
  <si>
    <t>기술서기관</t>
  </si>
  <si>
    <t>서기관·기술서기관</t>
  </si>
  <si>
    <t>[별표]</t>
    <phoneticPr fontId="2" type="noConversion"/>
  </si>
  <si>
    <t>행정·세무</t>
  </si>
  <si>
    <t>행정·전산</t>
  </si>
  <si>
    <t>행정·사회복지</t>
  </si>
  <si>
    <t>행정·농업</t>
  </si>
  <si>
    <t>행정·보건</t>
  </si>
  <si>
    <t>보건·간호</t>
  </si>
  <si>
    <t>보건·의료기술·간호·보건진료</t>
  </si>
  <si>
    <t>보건·의료기술</t>
  </si>
  <si>
    <t>행정·환경</t>
  </si>
  <si>
    <t>행정·공업</t>
    <phoneticPr fontId="11" type="noConversion"/>
  </si>
  <si>
    <t>행정·사회복지</t>
    <phoneticPr fontId="11" type="noConversion"/>
  </si>
  <si>
    <t>행정·농업</t>
    <phoneticPr fontId="11" type="noConversion"/>
  </si>
  <si>
    <t>행정·시설</t>
    <phoneticPr fontId="11" type="noConversion"/>
  </si>
  <si>
    <t>행정·방송통신</t>
    <phoneticPr fontId="11" type="noConversion"/>
  </si>
  <si>
    <t>행정·농업·시설</t>
    <phoneticPr fontId="11" type="noConversion"/>
  </si>
  <si>
    <t>시설</t>
    <phoneticPr fontId="11" type="noConversion"/>
  </si>
  <si>
    <t>공업</t>
    <phoneticPr fontId="11" type="noConversion"/>
  </si>
  <si>
    <t>해양수산(항해·기관)</t>
    <phoneticPr fontId="11" type="noConversion"/>
  </si>
  <si>
    <t>행정·녹지</t>
    <phoneticPr fontId="11" type="noConversion"/>
  </si>
  <si>
    <t>행정·환경</t>
    <phoneticPr fontId="11" type="noConversion"/>
  </si>
  <si>
    <t>녹지·시설</t>
    <phoneticPr fontId="11" type="noConversion"/>
  </si>
  <si>
    <t>시설·공업</t>
    <phoneticPr fontId="11" type="noConversion"/>
  </si>
  <si>
    <t>해양수산·시설</t>
    <phoneticPr fontId="11" type="noConversion"/>
  </si>
  <si>
    <t>농업·수의</t>
    <phoneticPr fontId="11" type="noConversion"/>
  </si>
  <si>
    <t>보건·의료기술·간호</t>
    <phoneticPr fontId="11" type="noConversion"/>
  </si>
  <si>
    <t>행정·공업·환경</t>
    <phoneticPr fontId="11" type="noConversion"/>
  </si>
  <si>
    <t>행정·농업·지도사</t>
    <phoneticPr fontId="11" type="noConversion"/>
  </si>
  <si>
    <t>행정·보건·간호·환경</t>
    <phoneticPr fontId="11" type="noConversion"/>
  </si>
  <si>
    <t>행정·세무·농업</t>
    <phoneticPr fontId="11" type="noConversion"/>
  </si>
  <si>
    <t>행정·세무·시설</t>
    <phoneticPr fontId="11" type="noConversion"/>
  </si>
  <si>
    <t>행정·세무·환경</t>
    <phoneticPr fontId="11" type="noConversion"/>
  </si>
  <si>
    <t>행정·시설·전문경력관 나군</t>
    <phoneticPr fontId="11" type="noConversion"/>
  </si>
  <si>
    <t>행정·해양수산·시설</t>
    <phoneticPr fontId="11" type="noConversion"/>
  </si>
  <si>
    <t>환경·공업·시설</t>
    <phoneticPr fontId="11" type="noConversion"/>
  </si>
  <si>
    <t>방송통신</t>
    <phoneticPr fontId="11" type="noConversion"/>
  </si>
  <si>
    <t>해양수산(수산·선박·항해·기관)</t>
    <phoneticPr fontId="11" type="noConversion"/>
  </si>
  <si>
    <t>행정·전산·시설</t>
    <phoneticPr fontId="11" type="noConversion"/>
  </si>
  <si>
    <t>공업·시설</t>
    <phoneticPr fontId="11" type="noConversion"/>
  </si>
  <si>
    <t>공업·환경</t>
    <phoneticPr fontId="11" type="noConversion"/>
  </si>
  <si>
    <t>보건·간호·보건진료</t>
    <phoneticPr fontId="11" type="noConversion"/>
  </si>
  <si>
    <t>축산·수의</t>
    <phoneticPr fontId="11" type="noConversion"/>
  </si>
  <si>
    <t>환경·시설</t>
    <phoneticPr fontId="11" type="noConversion"/>
  </si>
  <si>
    <t>행정·녹지·시설</t>
    <phoneticPr fontId="11" type="noConversion"/>
  </si>
  <si>
    <t>사무운영</t>
    <phoneticPr fontId="11" type="noConversion"/>
  </si>
  <si>
    <t>사회복지</t>
    <phoneticPr fontId="11" type="noConversion"/>
  </si>
  <si>
    <t>간호</t>
    <phoneticPr fontId="11" type="noConversion"/>
  </si>
  <si>
    <t>해양수산(수산·항해·기관)</t>
    <phoneticPr fontId="11" type="noConversion"/>
  </si>
  <si>
    <t>행정·공업·시설</t>
    <phoneticPr fontId="11" type="noConversion"/>
  </si>
  <si>
    <t>행정·방재</t>
    <phoneticPr fontId="11" type="noConversion"/>
  </si>
  <si>
    <t>행정·환경·시설</t>
    <phoneticPr fontId="11" type="noConversion"/>
  </si>
  <si>
    <t>행정·보건·식품위생</t>
    <phoneticPr fontId="11" type="noConversion"/>
  </si>
  <si>
    <t>간호·의료기술·보건진료</t>
    <phoneticPr fontId="11" type="noConversion"/>
  </si>
  <si>
    <t>공업(농업기계)</t>
    <phoneticPr fontId="11" type="noConversion"/>
  </si>
  <si>
    <t>행정·해양수산(수산·선박·항해·기관)</t>
    <phoneticPr fontId="11" type="noConversion"/>
  </si>
  <si>
    <t>행정·방송통신·속기</t>
    <phoneticPr fontId="11" type="noConversion"/>
  </si>
  <si>
    <t>전문경력관 소계</t>
    <phoneticPr fontId="2" type="noConversion"/>
  </si>
  <si>
    <t>나군</t>
    <phoneticPr fontId="2" type="noConversion"/>
  </si>
  <si>
    <t>별정직 계</t>
    <phoneticPr fontId="2" type="noConversion"/>
  </si>
  <si>
    <t>7급 소계</t>
    <phoneticPr fontId="2" type="noConversion"/>
  </si>
  <si>
    <t>비서</t>
    <phoneticPr fontId="2" type="noConversion"/>
  </si>
  <si>
    <t>농업연구사</t>
    <phoneticPr fontId="11" type="noConversion"/>
  </si>
  <si>
    <t>농촌지도관</t>
    <phoneticPr fontId="11" type="noConversion"/>
  </si>
  <si>
    <t>행정·농업·해양수산</t>
    <phoneticPr fontId="11" type="noConversion"/>
  </si>
  <si>
    <t>행정·해양수산</t>
    <phoneticPr fontId="11" type="noConversion"/>
  </si>
  <si>
    <t>정원관리 기관별 직급·직렬별 정원(개정안)</t>
    <phoneticPr fontId="1" type="noConversion"/>
  </si>
  <si>
    <t>행정·농업·해양수산·시설</t>
    <phoneticPr fontId="11" type="noConversion"/>
  </si>
  <si>
    <t>행정·해양수산</t>
    <phoneticPr fontId="11" type="noConversion"/>
  </si>
  <si>
    <t>농업·해양수산</t>
    <phoneticPr fontId="11" type="noConversion"/>
  </si>
  <si>
    <t>농업·시설·해양수산</t>
    <phoneticPr fontId="11" type="noConversion"/>
  </si>
  <si>
    <t>농업·해양수산·시설</t>
    <phoneticPr fontId="11" type="noConversion"/>
  </si>
  <si>
    <t>행정</t>
    <phoneticPr fontId="11" type="noConversion"/>
  </si>
  <si>
    <t>행정·공업</t>
    <phoneticPr fontId="11" type="noConversion"/>
  </si>
  <si>
    <t>행정·사회복지</t>
    <phoneticPr fontId="11" type="noConversion"/>
  </si>
  <si>
    <t>행정·시설</t>
    <phoneticPr fontId="11" type="noConversion"/>
  </si>
  <si>
    <t>행정·방송통신</t>
    <phoneticPr fontId="11" type="noConversion"/>
  </si>
  <si>
    <t>행정·해양수산</t>
    <phoneticPr fontId="11" type="noConversion"/>
  </si>
  <si>
    <t>행정·농업·방송통신</t>
    <phoneticPr fontId="11" type="noConversion"/>
  </si>
  <si>
    <t>행정·농업·시설</t>
    <phoneticPr fontId="11" type="noConversion"/>
  </si>
  <si>
    <t>행정·농업·지도관</t>
    <phoneticPr fontId="11" type="noConversion"/>
  </si>
  <si>
    <t>행정·녹지·환경</t>
    <phoneticPr fontId="11" type="noConversion"/>
  </si>
  <si>
    <t>행정·농업·해양수산</t>
    <phoneticPr fontId="11" type="noConversion"/>
  </si>
  <si>
    <t>행정·보건·간호·의료기술</t>
    <phoneticPr fontId="11" type="noConversion"/>
  </si>
  <si>
    <t>행정·시설·해양수산</t>
    <phoneticPr fontId="11" type="noConversion"/>
  </si>
  <si>
    <t>166(1)</t>
    <phoneticPr fontId="2" type="noConversion"/>
  </si>
  <si>
    <t>144(1)</t>
    <phoneticPr fontId="2" type="noConversion"/>
  </si>
  <si>
    <t>14(1)</t>
    <phoneticPr fontId="2" type="noConversion"/>
  </si>
  <si>
    <t>18(1)</t>
    <phoneticPr fontId="2" type="noConversion"/>
  </si>
  <si>
    <t>19(1)</t>
    <phoneticPr fontId="2" type="noConversion"/>
  </si>
  <si>
    <t>9(1)</t>
    <phoneticPr fontId="2" type="noConversion"/>
  </si>
  <si>
    <t>6(1)</t>
    <phoneticPr fontId="2" type="noConversion"/>
  </si>
  <si>
    <t>* 괄호( ) 표기된 숫자는 행정직 중 복지업무를 담당하는 정원 수임.</t>
    <phoneticPr fontId="2" type="noConversion"/>
  </si>
  <si>
    <t>604(2)</t>
    <phoneticPr fontId="2" type="noConversion"/>
  </si>
  <si>
    <t>314(1)</t>
    <phoneticPr fontId="2" type="noConversion"/>
  </si>
  <si>
    <t>577(2)</t>
    <phoneticPr fontId="2" type="noConversion"/>
  </si>
  <si>
    <t>310(1)</t>
    <phoneticPr fontId="2" type="noConversion"/>
  </si>
  <si>
    <t>62(1)</t>
    <phoneticPr fontId="2" type="noConversion"/>
  </si>
  <si>
    <t>녹지</t>
    <phoneticPr fontId="2" type="noConversion"/>
  </si>
  <si>
    <t>시설</t>
    <phoneticPr fontId="2" type="noConversion"/>
  </si>
  <si>
    <t>54(1)</t>
    <phoneticPr fontId="2" type="noConversion"/>
  </si>
  <si>
    <t>화생방전담요원(교관), 행정7급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</si>
</sst>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;\-#;"/>
  </numFmts>
  <fonts count="16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HY신명조"/>
      <family val="1"/>
      <charset val="129"/>
    </font>
    <font>
      <sz val="20"/>
      <color theme="1"/>
      <name val="HY견고딕"/>
      <family val="1"/>
      <charset val="129"/>
    </font>
    <font>
      <b/>
      <u/>
      <sz val="11"/>
      <color rgb="FFFF0000"/>
      <name val="HY신명조"/>
      <family val="1"/>
      <charset val="129"/>
    </font>
    <font>
      <b/>
      <sz val="11"/>
      <color rgb="FFFF0000"/>
      <name val="HY신명조"/>
      <family val="1"/>
      <charset val="129"/>
    </font>
    <font>
      <sz val="11"/>
      <name val="HY신명조"/>
      <family val="1"/>
      <charset val="129"/>
    </font>
    <font>
      <sz val="12"/>
      <name val="HY헤드라인M"/>
      <family val="1"/>
      <charset val="129"/>
    </font>
    <font>
      <b/>
      <sz val="22"/>
      <name val="HY신명조"/>
      <family val="1"/>
      <charset val="129"/>
    </font>
    <font>
      <sz val="8"/>
      <name val="돋움"/>
      <family val="3"/>
      <charset val="129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 diagonalDown="1">
      <left/>
      <right/>
      <top/>
      <bottom style="thin">
        <color indexed="64"/>
      </bottom>
      <diagonal style="thin">
        <color rgb="FF000000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rgb="FF000000"/>
      </diagonal>
    </border>
    <border diagonalDown="1">
      <left/>
      <right/>
      <top style="thin">
        <color indexed="64"/>
      </top>
      <bottom/>
      <diagonal style="thin">
        <color rgb="FF000000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rgb="FF000000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18">
    <xf numFmtId="0" fontId="0" fillId="0" borderId="0" xfId="0">
      <alignment vertical="center"/>
    </xf>
    <xf numFmtId="0" fontId="4" fillId="0" borderId="0" xfId="0" applyNumberFormat="1" applyFo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>
      <alignment vertical="center"/>
    </xf>
    <xf numFmtId="0" fontId="7" fillId="0" borderId="0" xfId="0" applyNumberFormat="1" applyFont="1">
      <alignment vertical="center"/>
    </xf>
    <xf numFmtId="0" fontId="8" fillId="0" borderId="0" xfId="0" applyNumberFormat="1" applyFont="1">
      <alignment vertical="center"/>
    </xf>
    <xf numFmtId="0" fontId="4" fillId="0" borderId="0" xfId="0" applyNumberFormat="1" applyFont="1">
      <alignment vertical="center"/>
    </xf>
    <xf numFmtId="0" fontId="4" fillId="0" borderId="0" xfId="0" applyNumberFormat="1" applyFont="1">
      <alignment vertical="center"/>
    </xf>
    <xf numFmtId="0" fontId="4" fillId="0" borderId="0" xfId="0" applyNumberFormat="1" applyFont="1">
      <alignment vertical="center"/>
    </xf>
    <xf numFmtId="0" fontId="4" fillId="0" borderId="0" xfId="0" applyNumberFormat="1" applyFont="1">
      <alignment vertical="center"/>
    </xf>
    <xf numFmtId="0" fontId="12" fillId="3" borderId="12" xfId="1" applyNumberFormat="1" applyFont="1" applyFill="1" applyBorder="1" applyAlignment="1">
      <alignment horizontal="center" vertical="center" wrapText="1"/>
    </xf>
    <xf numFmtId="0" fontId="12" fillId="0" borderId="12" xfId="1" applyNumberFormat="1" applyFont="1" applyFill="1" applyBorder="1" applyAlignment="1">
      <alignment horizontal="center" vertical="center" wrapText="1"/>
    </xf>
    <xf numFmtId="0" fontId="13" fillId="3" borderId="11" xfId="1" applyNumberFormat="1" applyFont="1" applyFill="1" applyBorder="1" applyAlignment="1">
      <alignment horizontal="center" vertical="center" wrapText="1"/>
    </xf>
    <xf numFmtId="0" fontId="13" fillId="0" borderId="11" xfId="1" applyNumberFormat="1" applyFont="1" applyFill="1" applyBorder="1" applyAlignment="1">
      <alignment horizontal="center" vertical="center" wrapText="1"/>
    </xf>
    <xf numFmtId="0" fontId="13" fillId="0" borderId="17" xfId="1" applyNumberFormat="1" applyFont="1" applyFill="1" applyBorder="1" applyAlignment="1">
      <alignment horizontal="center" vertical="center" wrapText="1"/>
    </xf>
    <xf numFmtId="0" fontId="12" fillId="3" borderId="11" xfId="1" applyNumberFormat="1" applyFont="1" applyFill="1" applyBorder="1" applyAlignment="1">
      <alignment horizontal="center" vertical="center" wrapText="1"/>
    </xf>
    <xf numFmtId="0" fontId="12" fillId="0" borderId="11" xfId="1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3" fillId="0" borderId="24" xfId="0" applyNumberFormat="1" applyFont="1" applyBorder="1" applyAlignment="1">
      <alignment horizontal="left" vertical="center" wrapText="1"/>
    </xf>
    <xf numFmtId="0" fontId="13" fillId="0" borderId="26" xfId="0" applyNumberFormat="1" applyFont="1" applyBorder="1" applyAlignment="1">
      <alignment horizontal="left" vertical="center" wrapText="1"/>
    </xf>
    <xf numFmtId="0" fontId="13" fillId="0" borderId="27" xfId="0" applyNumberFormat="1" applyFont="1" applyBorder="1" applyAlignment="1">
      <alignment horizontal="left" vertical="center" wrapText="1"/>
    </xf>
    <xf numFmtId="0" fontId="13" fillId="0" borderId="7" xfId="0" applyNumberFormat="1" applyFont="1" applyBorder="1" applyAlignment="1">
      <alignment horizontal="left" vertical="center" wrapText="1"/>
    </xf>
    <xf numFmtId="0" fontId="13" fillId="0" borderId="3" xfId="0" applyNumberFormat="1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5" xfId="0" applyNumberFormat="1" applyFont="1" applyBorder="1" applyAlignment="1">
      <alignment horizontal="left" vertical="center" wrapText="1"/>
    </xf>
    <xf numFmtId="0" fontId="13" fillId="2" borderId="27" xfId="0" applyNumberFormat="1" applyFont="1" applyFill="1" applyBorder="1" applyAlignment="1">
      <alignment horizontal="left" vertical="center" wrapText="1"/>
    </xf>
    <xf numFmtId="0" fontId="13" fillId="2" borderId="2" xfId="0" applyNumberFormat="1" applyFont="1" applyFill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2" borderId="28" xfId="0" applyNumberFormat="1" applyFont="1" applyFill="1" applyBorder="1" applyAlignment="1">
      <alignment horizontal="left" vertical="center" wrapText="1"/>
    </xf>
    <xf numFmtId="0" fontId="13" fillId="2" borderId="29" xfId="0" applyNumberFormat="1" applyFont="1" applyFill="1" applyBorder="1" applyAlignment="1">
      <alignment horizontal="left" vertical="center" wrapText="1"/>
    </xf>
    <xf numFmtId="0" fontId="13" fillId="2" borderId="5" xfId="0" applyNumberFormat="1" applyFont="1" applyFill="1" applyBorder="1" applyAlignment="1">
      <alignment horizontal="left" vertical="center" wrapText="1"/>
    </xf>
    <xf numFmtId="0" fontId="13" fillId="2" borderId="8" xfId="0" applyNumberFormat="1" applyFont="1" applyFill="1" applyBorder="1" applyAlignment="1">
      <alignment horizontal="left" vertical="center" wrapText="1"/>
    </xf>
    <xf numFmtId="0" fontId="12" fillId="2" borderId="27" xfId="0" applyNumberFormat="1" applyFont="1" applyFill="1" applyBorder="1" applyAlignment="1">
      <alignment horizontal="left" vertical="center" wrapText="1"/>
    </xf>
    <xf numFmtId="0" fontId="12" fillId="2" borderId="5" xfId="0" applyNumberFormat="1" applyFont="1" applyFill="1" applyBorder="1" applyAlignment="1">
      <alignment horizontal="left" vertical="center" wrapText="1"/>
    </xf>
    <xf numFmtId="0" fontId="13" fillId="2" borderId="4" xfId="0" applyNumberFormat="1" applyFont="1" applyFill="1" applyBorder="1" applyAlignment="1">
      <alignment horizontal="left" vertical="center" wrapText="1"/>
    </xf>
    <xf numFmtId="0" fontId="13" fillId="2" borderId="23" xfId="0" applyNumberFormat="1" applyFont="1" applyFill="1" applyBorder="1" applyAlignment="1">
      <alignment horizontal="left" vertical="center" wrapText="1"/>
    </xf>
    <xf numFmtId="0" fontId="13" fillId="2" borderId="15" xfId="0" applyNumberFormat="1" applyFont="1" applyFill="1" applyBorder="1" applyAlignment="1">
      <alignment vertical="center" wrapText="1"/>
    </xf>
    <xf numFmtId="0" fontId="13" fillId="2" borderId="26" xfId="0" applyNumberFormat="1" applyFont="1" applyFill="1" applyBorder="1" applyAlignment="1">
      <alignment horizontal="left" vertical="center" wrapText="1"/>
    </xf>
    <xf numFmtId="0" fontId="13" fillId="2" borderId="3" xfId="0" applyNumberFormat="1" applyFont="1" applyFill="1" applyBorder="1" applyAlignment="1">
      <alignment horizontal="left" vertical="center" wrapText="1"/>
    </xf>
    <xf numFmtId="0" fontId="13" fillId="0" borderId="11" xfId="2" applyNumberFormat="1" applyFont="1" applyBorder="1" applyAlignment="1">
      <alignment horizontal="left" vertical="center" shrinkToFit="1"/>
    </xf>
    <xf numFmtId="0" fontId="14" fillId="0" borderId="11" xfId="2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2" applyNumberFormat="1" applyFont="1" applyBorder="1" applyAlignment="1">
      <alignment horizontal="left" vertical="center" wrapText="1"/>
    </xf>
    <xf numFmtId="0" fontId="13" fillId="2" borderId="11" xfId="2" applyNumberFormat="1" applyFont="1" applyFill="1" applyBorder="1" applyAlignment="1">
      <alignment horizontal="left" vertical="center" wrapText="1"/>
    </xf>
    <xf numFmtId="0" fontId="14" fillId="2" borderId="11" xfId="2" applyNumberFormat="1" applyFont="1" applyFill="1" applyBorder="1" applyAlignment="1">
      <alignment horizontal="left" vertical="center" wrapText="1"/>
    </xf>
    <xf numFmtId="0" fontId="13" fillId="2" borderId="11" xfId="2" applyNumberFormat="1" applyFont="1" applyFill="1" applyBorder="1" applyAlignment="1">
      <alignment horizontal="left" vertical="center" shrinkToFit="1"/>
    </xf>
    <xf numFmtId="0" fontId="13" fillId="2" borderId="11" xfId="2" applyNumberFormat="1" applyFont="1" applyFill="1" applyBorder="1" applyAlignment="1">
      <alignment vertical="center" wrapText="1"/>
    </xf>
    <xf numFmtId="0" fontId="13" fillId="2" borderId="11" xfId="2" applyNumberFormat="1" applyFont="1" applyFill="1" applyBorder="1" applyAlignment="1">
      <alignment vertical="center" shrinkToFit="1"/>
    </xf>
    <xf numFmtId="0" fontId="14" fillId="2" borderId="11" xfId="2" applyNumberFormat="1" applyFont="1" applyFill="1" applyBorder="1" applyAlignment="1">
      <alignment horizontal="left" vertical="center" shrinkToFit="1"/>
    </xf>
    <xf numFmtId="176" fontId="14" fillId="0" borderId="11" xfId="0" applyNumberFormat="1" applyFont="1" applyBorder="1" applyAlignment="1">
      <alignment horizontal="left" vertical="center" wrapText="1"/>
    </xf>
    <xf numFmtId="0" fontId="13" fillId="0" borderId="4" xfId="0" applyNumberFormat="1" applyFont="1" applyBorder="1" applyAlignment="1">
      <alignment horizontal="left" vertical="center" wrapText="1"/>
    </xf>
    <xf numFmtId="0" fontId="12" fillId="3" borderId="37" xfId="1" applyNumberFormat="1" applyFont="1" applyFill="1" applyBorder="1" applyAlignment="1">
      <alignment horizontal="center" vertical="center" wrapText="1"/>
    </xf>
    <xf numFmtId="0" fontId="13" fillId="2" borderId="12" xfId="2" applyNumberFormat="1" applyFont="1" applyFill="1" applyBorder="1" applyAlignment="1">
      <alignment vertical="center" wrapText="1"/>
    </xf>
    <xf numFmtId="0" fontId="13" fillId="2" borderId="37" xfId="2" applyNumberFormat="1" applyFont="1" applyFill="1" applyBorder="1" applyAlignment="1">
      <alignment vertical="center" wrapText="1"/>
    </xf>
    <xf numFmtId="0" fontId="13" fillId="2" borderId="37" xfId="2" applyNumberFormat="1" applyFont="1" applyFill="1" applyBorder="1" applyAlignment="1">
      <alignment horizontal="left" vertical="center" shrinkToFit="1"/>
    </xf>
    <xf numFmtId="0" fontId="13" fillId="0" borderId="37" xfId="0" applyFont="1" applyBorder="1" applyAlignment="1">
      <alignment horizontal="left" vertical="center" wrapText="1"/>
    </xf>
    <xf numFmtId="0" fontId="13" fillId="2" borderId="38" xfId="0" applyNumberFormat="1" applyFont="1" applyFill="1" applyBorder="1" applyAlignment="1">
      <alignment horizontal="left" vertical="center" wrapText="1"/>
    </xf>
    <xf numFmtId="0" fontId="12" fillId="0" borderId="37" xfId="1" applyNumberFormat="1" applyFont="1" applyFill="1" applyBorder="1" applyAlignment="1">
      <alignment horizontal="center" vertical="center" wrapText="1"/>
    </xf>
    <xf numFmtId="0" fontId="15" fillId="0" borderId="0" xfId="0" applyNumberFormat="1" applyFont="1">
      <alignment vertical="center"/>
    </xf>
    <xf numFmtId="0" fontId="13" fillId="2" borderId="3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7" xfId="0" applyNumberFormat="1" applyFont="1" applyBorder="1" applyAlignment="1">
      <alignment horizontal="left" vertical="center" wrapText="1"/>
    </xf>
    <xf numFmtId="0" fontId="12" fillId="2" borderId="7" xfId="0" applyNumberFormat="1" applyFont="1" applyFill="1" applyBorder="1" applyAlignment="1">
      <alignment horizontal="left" vertical="center" wrapText="1"/>
    </xf>
    <xf numFmtId="0" fontId="12" fillId="0" borderId="23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18" xfId="0" applyNumberFormat="1" applyFont="1" applyBorder="1" applyAlignment="1">
      <alignment horizontal="left" vertical="center" wrapText="1"/>
    </xf>
    <xf numFmtId="0" fontId="13" fillId="0" borderId="7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12" fillId="0" borderId="25" xfId="0" applyNumberFormat="1" applyFont="1" applyBorder="1" applyAlignment="1">
      <alignment horizontal="left" vertical="center" wrapText="1"/>
    </xf>
    <xf numFmtId="0" fontId="12" fillId="0" borderId="9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/>
    </xf>
    <xf numFmtId="0" fontId="12" fillId="0" borderId="20" xfId="0" applyNumberFormat="1" applyFont="1" applyBorder="1" applyAlignment="1">
      <alignment horizontal="left" vertical="center" wrapText="1"/>
    </xf>
    <xf numFmtId="0" fontId="12" fillId="0" borderId="21" xfId="0" applyNumberFormat="1" applyFont="1" applyBorder="1" applyAlignment="1">
      <alignment horizontal="left" vertical="center" wrapText="1"/>
    </xf>
    <xf numFmtId="0" fontId="12" fillId="0" borderId="22" xfId="0" applyNumberFormat="1" applyFont="1" applyBorder="1" applyAlignment="1">
      <alignment horizontal="left" vertical="center" wrapText="1"/>
    </xf>
    <xf numFmtId="0" fontId="12" fillId="0" borderId="19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vertical="center"/>
    </xf>
    <xf numFmtId="0" fontId="13" fillId="0" borderId="14" xfId="1" applyNumberFormat="1" applyFont="1" applyFill="1" applyBorder="1" applyAlignment="1">
      <alignment horizontal="center" vertical="center" shrinkToFit="1"/>
    </xf>
    <xf numFmtId="0" fontId="13" fillId="0" borderId="12" xfId="1" applyNumberFormat="1" applyFont="1" applyFill="1" applyBorder="1" applyAlignment="1">
      <alignment horizontal="center" vertical="center" shrinkToFit="1"/>
    </xf>
    <xf numFmtId="0" fontId="10" fillId="0" borderId="0" xfId="0" applyNumberFormat="1" applyFont="1" applyAlignment="1">
      <alignment horizontal="center" vertical="center"/>
    </xf>
    <xf numFmtId="0" fontId="13" fillId="3" borderId="11" xfId="1" applyNumberFormat="1" applyFont="1" applyFill="1" applyBorder="1" applyAlignment="1">
      <alignment horizontal="center" vertical="center" shrinkToFit="1"/>
    </xf>
    <xf numFmtId="0" fontId="13" fillId="0" borderId="11" xfId="1" applyNumberFormat="1" applyFont="1" applyFill="1" applyBorder="1" applyAlignment="1">
      <alignment horizontal="center" vertical="center" shrinkToFit="1"/>
    </xf>
    <xf numFmtId="0" fontId="13" fillId="2" borderId="27" xfId="0" applyNumberFormat="1" applyFont="1" applyFill="1" applyBorder="1" applyAlignment="1">
      <alignment horizontal="center" vertical="center" wrapText="1"/>
    </xf>
    <xf numFmtId="0" fontId="13" fillId="2" borderId="28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left" vertical="center" wrapText="1"/>
    </xf>
    <xf numFmtId="0" fontId="13" fillId="2" borderId="10" xfId="0" applyNumberFormat="1" applyFont="1" applyFill="1" applyBorder="1" applyAlignment="1">
      <alignment horizontal="left" vertical="center" wrapText="1"/>
    </xf>
    <xf numFmtId="0" fontId="12" fillId="2" borderId="34" xfId="0" applyNumberFormat="1" applyFont="1" applyFill="1" applyBorder="1" applyAlignment="1">
      <alignment horizontal="left" vertical="center" wrapText="1"/>
    </xf>
    <xf numFmtId="0" fontId="12" fillId="2" borderId="32" xfId="0" applyNumberFormat="1" applyFont="1" applyFill="1" applyBorder="1" applyAlignment="1">
      <alignment horizontal="left" vertical="center" wrapText="1"/>
    </xf>
    <xf numFmtId="0" fontId="12" fillId="2" borderId="39" xfId="0" applyNumberFormat="1" applyFont="1" applyFill="1" applyBorder="1" applyAlignment="1">
      <alignment horizontal="left" vertical="center" wrapText="1"/>
    </xf>
    <xf numFmtId="0" fontId="12" fillId="2" borderId="6" xfId="0" applyNumberFormat="1" applyFont="1" applyFill="1" applyBorder="1" applyAlignment="1">
      <alignment horizontal="left" vertical="center" wrapText="1"/>
    </xf>
    <xf numFmtId="0" fontId="13" fillId="2" borderId="13" xfId="0" applyNumberFormat="1" applyFont="1" applyFill="1" applyBorder="1" applyAlignment="1">
      <alignment horizontal="left" vertical="center" wrapText="1"/>
    </xf>
    <xf numFmtId="0" fontId="12" fillId="0" borderId="8" xfId="0" applyNumberFormat="1" applyFont="1" applyBorder="1" applyAlignment="1">
      <alignment horizontal="left" vertical="center" wrapText="1"/>
    </xf>
    <xf numFmtId="0" fontId="12" fillId="0" borderId="40" xfId="0" applyNumberFormat="1" applyFont="1" applyBorder="1" applyAlignment="1">
      <alignment horizontal="left" vertical="center" wrapText="1"/>
    </xf>
    <xf numFmtId="0" fontId="12" fillId="2" borderId="8" xfId="0" applyNumberFormat="1" applyFont="1" applyFill="1" applyBorder="1" applyAlignment="1">
      <alignment horizontal="left" vertical="center" wrapText="1"/>
    </xf>
    <xf numFmtId="0" fontId="12" fillId="2" borderId="40" xfId="0" applyNumberFormat="1" applyFont="1" applyFill="1" applyBorder="1" applyAlignment="1">
      <alignment horizontal="left" vertical="center" wrapText="1"/>
    </xf>
    <xf numFmtId="0" fontId="12" fillId="2" borderId="25" xfId="0" applyNumberFormat="1" applyFont="1" applyFill="1" applyBorder="1" applyAlignment="1">
      <alignment horizontal="left" vertical="center" wrapText="1"/>
    </xf>
    <xf numFmtId="0" fontId="12" fillId="2" borderId="9" xfId="0" applyNumberFormat="1" applyFont="1" applyFill="1" applyBorder="1" applyAlignment="1">
      <alignment horizontal="left" vertical="center" wrapText="1"/>
    </xf>
    <xf numFmtId="0" fontId="12" fillId="3" borderId="14" xfId="1" applyNumberFormat="1" applyFont="1" applyFill="1" applyBorder="1" applyAlignment="1">
      <alignment horizontal="center" vertical="center" wrapText="1"/>
    </xf>
    <xf numFmtId="0" fontId="12" fillId="0" borderId="14" xfId="1" applyNumberFormat="1" applyFont="1" applyFill="1" applyBorder="1" applyAlignment="1">
      <alignment horizontal="center" vertical="center" wrapText="1"/>
    </xf>
    <xf numFmtId="0" fontId="13" fillId="2" borderId="41" xfId="0" applyNumberFormat="1" applyFont="1" applyFill="1" applyBorder="1" applyAlignment="1">
      <alignment horizontal="center" vertical="center" wrapText="1"/>
    </xf>
    <xf numFmtId="0" fontId="13" fillId="2" borderId="31" xfId="0" applyNumberFormat="1" applyFont="1" applyFill="1" applyBorder="1" applyAlignment="1">
      <alignment horizontal="left" vertical="center" wrapText="1"/>
    </xf>
    <xf numFmtId="0" fontId="13" fillId="2" borderId="32" xfId="0" applyNumberFormat="1" applyFont="1" applyFill="1" applyBorder="1" applyAlignment="1">
      <alignment horizontal="left" vertical="center" wrapText="1"/>
    </xf>
    <xf numFmtId="0" fontId="13" fillId="2" borderId="42" xfId="0" applyNumberFormat="1" applyFont="1" applyFill="1" applyBorder="1" applyAlignment="1">
      <alignment horizontal="center" vertical="center" wrapTex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view="pageBreakPreview" topLeftCell="A5" zoomScale="85" zoomScaleNormal="100" zoomScaleSheetLayoutView="85" workbookViewId="0">
      <selection activeCell="A10" sqref="A10:C10"/>
    </sheetView>
  </sheetViews>
  <sheetFormatPr defaultRowHeight="13.5"/>
  <cols>
    <col min="1" max="1" width="9" style="9"/>
    <col min="2" max="2" width="5.875" style="9" customWidth="1"/>
    <col min="3" max="3" width="44.25" style="9" customWidth="1"/>
    <col min="4" max="9" width="9" style="9"/>
    <col min="10" max="16384" width="9" style="1"/>
  </cols>
  <sheetData>
    <row r="1" spans="1:9" ht="13.5" hidden="1" customHeight="1"/>
    <row r="2" spans="1:9" ht="13.5" hidden="1" customHeight="1"/>
    <row r="3" spans="1:9" ht="13.5" hidden="1" customHeight="1"/>
    <row r="4" spans="1:9" ht="25.5" hidden="1" customHeight="1">
      <c r="A4" s="86"/>
      <c r="B4" s="86"/>
      <c r="C4" s="86"/>
    </row>
    <row r="5" spans="1:9" ht="54" customHeight="1">
      <c r="A5" s="91" t="s">
        <v>38</v>
      </c>
      <c r="B5" s="91"/>
      <c r="C5" s="91"/>
      <c r="D5" s="91"/>
      <c r="E5" s="91"/>
      <c r="F5" s="91"/>
      <c r="G5" s="91"/>
      <c r="H5" s="91"/>
      <c r="I5" s="91"/>
    </row>
    <row r="6" spans="1:9" ht="43.5" customHeight="1">
      <c r="A6" s="94" t="s">
        <v>103</v>
      </c>
      <c r="B6" s="94"/>
      <c r="C6" s="94"/>
      <c r="D6" s="94"/>
      <c r="E6" s="94"/>
      <c r="F6" s="94"/>
      <c r="G6" s="94"/>
      <c r="H6" s="94"/>
      <c r="I6" s="94"/>
    </row>
    <row r="7" spans="1:9" s="2" customFormat="1" ht="34.5" customHeight="1">
      <c r="A7" s="87" t="s">
        <v>26</v>
      </c>
      <c r="B7" s="88"/>
      <c r="C7" s="88"/>
      <c r="D7" s="95" t="s">
        <v>27</v>
      </c>
      <c r="E7" s="96" t="s">
        <v>28</v>
      </c>
      <c r="F7" s="96" t="s">
        <v>29</v>
      </c>
      <c r="G7" s="96" t="s">
        <v>30</v>
      </c>
      <c r="H7" s="96" t="s">
        <v>31</v>
      </c>
      <c r="I7" s="92" t="s">
        <v>32</v>
      </c>
    </row>
    <row r="8" spans="1:9" ht="20.25" customHeight="1">
      <c r="A8" s="89"/>
      <c r="B8" s="90"/>
      <c r="C8" s="90"/>
      <c r="D8" s="95"/>
      <c r="E8" s="96"/>
      <c r="F8" s="96"/>
      <c r="G8" s="96"/>
      <c r="H8" s="96"/>
      <c r="I8" s="93"/>
    </row>
    <row r="9" spans="1:9" ht="20.25" customHeight="1">
      <c r="A9" s="79" t="s">
        <v>33</v>
      </c>
      <c r="B9" s="80"/>
      <c r="C9" s="80"/>
      <c r="D9" s="10" t="s">
        <v>130</v>
      </c>
      <c r="E9" s="11" t="s">
        <v>131</v>
      </c>
      <c r="F9" s="11">
        <f>F10+F12+F152+F155+F159</f>
        <v>12</v>
      </c>
      <c r="G9" s="11">
        <f>G10+G12+G152+G155+G159</f>
        <v>97</v>
      </c>
      <c r="H9" s="11">
        <f>H10+H12+H152+H155+H159</f>
        <v>15</v>
      </c>
      <c r="I9" s="11" t="s">
        <v>122</v>
      </c>
    </row>
    <row r="10" spans="1:9" ht="20.25" customHeight="1">
      <c r="A10" s="81" t="s">
        <v>34</v>
      </c>
      <c r="B10" s="76"/>
      <c r="C10" s="76"/>
      <c r="D10" s="12">
        <f>SUM(D11)</f>
        <v>1</v>
      </c>
      <c r="E10" s="13">
        <f t="shared" ref="E10" si="0">SUM(E11)</f>
        <v>1</v>
      </c>
      <c r="F10" s="13"/>
      <c r="G10" s="13"/>
      <c r="H10" s="13"/>
      <c r="I10" s="13"/>
    </row>
    <row r="11" spans="1:9" ht="20.25" customHeight="1">
      <c r="A11" s="32"/>
      <c r="B11" s="82" t="s">
        <v>0</v>
      </c>
      <c r="C11" s="83"/>
      <c r="D11" s="12">
        <f>SUM(E11,F11,G11,I11)</f>
        <v>1</v>
      </c>
      <c r="E11" s="13">
        <v>1</v>
      </c>
      <c r="F11" s="13"/>
      <c r="G11" s="13"/>
      <c r="H11" s="14"/>
      <c r="I11" s="13"/>
    </row>
    <row r="12" spans="1:9" ht="21" customHeight="1">
      <c r="A12" s="84" t="s">
        <v>1</v>
      </c>
      <c r="B12" s="85"/>
      <c r="C12" s="85"/>
      <c r="D12" s="15" t="s">
        <v>132</v>
      </c>
      <c r="E12" s="16" t="s">
        <v>133</v>
      </c>
      <c r="F12" s="16">
        <f>F13+F17+F32+F70+F105+F135+F150</f>
        <v>12</v>
      </c>
      <c r="G12" s="16">
        <f>G13+G17+G32+G70+G105+G135+G150</f>
        <v>74</v>
      </c>
      <c r="H12" s="16">
        <f>H13+H17+H32+H70+H105+H135+H150</f>
        <v>15</v>
      </c>
      <c r="I12" s="16" t="s">
        <v>122</v>
      </c>
    </row>
    <row r="13" spans="1:9" ht="21" customHeight="1">
      <c r="A13" s="33"/>
      <c r="B13" s="77" t="s">
        <v>2</v>
      </c>
      <c r="C13" s="76"/>
      <c r="D13" s="15">
        <f>SUM(D14:D16)</f>
        <v>4</v>
      </c>
      <c r="E13" s="16">
        <f t="shared" ref="E13:G13" si="1">SUM(E14:E16)</f>
        <v>3</v>
      </c>
      <c r="F13" s="16"/>
      <c r="G13" s="16">
        <f t="shared" si="1"/>
        <v>1</v>
      </c>
      <c r="H13" s="16"/>
      <c r="I13" s="16"/>
    </row>
    <row r="14" spans="1:9" s="7" customFormat="1" ht="21" customHeight="1">
      <c r="A14" s="34"/>
      <c r="B14" s="36"/>
      <c r="C14" s="35" t="s">
        <v>35</v>
      </c>
      <c r="D14" s="12">
        <f>SUM(E14:I14)</f>
        <v>1</v>
      </c>
      <c r="E14" s="13">
        <v>1</v>
      </c>
      <c r="F14" s="13"/>
      <c r="G14" s="13"/>
      <c r="H14" s="14"/>
      <c r="I14" s="13"/>
    </row>
    <row r="15" spans="1:9" s="7" customFormat="1" ht="21" customHeight="1">
      <c r="A15" s="34"/>
      <c r="B15" s="38"/>
      <c r="C15" s="35" t="s">
        <v>36</v>
      </c>
      <c r="D15" s="12">
        <f t="shared" ref="D15:D16" si="2">SUM(E15:I15)</f>
        <v>1</v>
      </c>
      <c r="E15" s="13"/>
      <c r="F15" s="13"/>
      <c r="G15" s="13">
        <v>1</v>
      </c>
      <c r="H15" s="14"/>
      <c r="I15" s="13"/>
    </row>
    <row r="16" spans="1:9" ht="21" customHeight="1">
      <c r="A16" s="34"/>
      <c r="B16" s="65"/>
      <c r="C16" s="35" t="s">
        <v>37</v>
      </c>
      <c r="D16" s="12">
        <f t="shared" si="2"/>
        <v>2</v>
      </c>
      <c r="E16" s="13">
        <v>2</v>
      </c>
      <c r="F16" s="13"/>
      <c r="G16" s="13"/>
      <c r="H16" s="14"/>
      <c r="I16" s="13"/>
    </row>
    <row r="17" spans="1:9" ht="21" customHeight="1">
      <c r="A17" s="34"/>
      <c r="B17" s="75" t="s">
        <v>4</v>
      </c>
      <c r="C17" s="76"/>
      <c r="D17" s="15">
        <f>SUM(D18:D31)</f>
        <v>28</v>
      </c>
      <c r="E17" s="16">
        <f>SUM(E18:E31)</f>
        <v>14</v>
      </c>
      <c r="F17" s="16">
        <f>SUM(F18:F31)</f>
        <v>2</v>
      </c>
      <c r="G17" s="16">
        <f>SUM(G18:G31)</f>
        <v>4</v>
      </c>
      <c r="H17" s="16">
        <f>SUM(H18:H31)</f>
        <v>1</v>
      </c>
      <c r="I17" s="16">
        <f>SUM(I18:I31)</f>
        <v>7</v>
      </c>
    </row>
    <row r="18" spans="1:9" s="8" customFormat="1" ht="20.25" customHeight="1">
      <c r="A18" s="34"/>
      <c r="B18" s="39"/>
      <c r="C18" s="54" t="s">
        <v>109</v>
      </c>
      <c r="D18" s="17">
        <f t="shared" ref="D18:D31" si="3">SUM(E18:I18)</f>
        <v>5</v>
      </c>
      <c r="E18" s="18">
        <v>4</v>
      </c>
      <c r="F18" s="18">
        <v>1</v>
      </c>
      <c r="G18" s="18"/>
      <c r="H18" s="19"/>
      <c r="I18" s="18"/>
    </row>
    <row r="19" spans="1:9" ht="21" customHeight="1">
      <c r="A19" s="34"/>
      <c r="B19" s="39"/>
      <c r="C19" s="55" t="s">
        <v>5</v>
      </c>
      <c r="D19" s="17">
        <f t="shared" si="3"/>
        <v>1</v>
      </c>
      <c r="E19" s="18"/>
      <c r="F19" s="18"/>
      <c r="G19" s="18">
        <v>1</v>
      </c>
      <c r="H19" s="19"/>
      <c r="I19" s="18"/>
    </row>
    <row r="20" spans="1:9" ht="20.25" customHeight="1">
      <c r="A20" s="34"/>
      <c r="B20" s="39"/>
      <c r="C20" s="54" t="s">
        <v>110</v>
      </c>
      <c r="D20" s="17">
        <f t="shared" si="3"/>
        <v>1</v>
      </c>
      <c r="E20" s="18">
        <v>1</v>
      </c>
      <c r="F20" s="18"/>
      <c r="G20" s="18"/>
      <c r="H20" s="19"/>
      <c r="I20" s="18"/>
    </row>
    <row r="21" spans="1:9" s="9" customFormat="1" ht="20.25" customHeight="1">
      <c r="A21" s="34"/>
      <c r="B21" s="38"/>
      <c r="C21" s="54" t="s">
        <v>111</v>
      </c>
      <c r="D21" s="17">
        <f t="shared" si="3"/>
        <v>1</v>
      </c>
      <c r="E21" s="18">
        <v>1</v>
      </c>
      <c r="F21" s="18"/>
      <c r="G21" s="18"/>
      <c r="H21" s="19"/>
      <c r="I21" s="18"/>
    </row>
    <row r="22" spans="1:9" ht="20.25" customHeight="1">
      <c r="A22" s="34"/>
      <c r="B22" s="39"/>
      <c r="C22" s="54" t="s">
        <v>112</v>
      </c>
      <c r="D22" s="17">
        <f t="shared" si="3"/>
        <v>4</v>
      </c>
      <c r="E22" s="18">
        <v>3</v>
      </c>
      <c r="F22" s="18"/>
      <c r="G22" s="18"/>
      <c r="H22" s="19">
        <v>1</v>
      </c>
      <c r="I22" s="18"/>
    </row>
    <row r="23" spans="1:9" s="9" customFormat="1" ht="20.25" customHeight="1">
      <c r="A23" s="34"/>
      <c r="B23" s="38"/>
      <c r="C23" s="54" t="s">
        <v>113</v>
      </c>
      <c r="D23" s="17">
        <f t="shared" si="3"/>
        <v>1</v>
      </c>
      <c r="E23" s="18">
        <v>1</v>
      </c>
      <c r="F23" s="18"/>
      <c r="G23" s="18"/>
      <c r="H23" s="19"/>
      <c r="I23" s="18"/>
    </row>
    <row r="24" spans="1:9" ht="20.25" customHeight="1">
      <c r="A24" s="34"/>
      <c r="B24" s="38"/>
      <c r="C24" s="54" t="s">
        <v>114</v>
      </c>
      <c r="D24" s="17">
        <f t="shared" si="3"/>
        <v>2</v>
      </c>
      <c r="E24" s="18">
        <v>1</v>
      </c>
      <c r="F24" s="18"/>
      <c r="G24" s="18"/>
      <c r="H24" s="19"/>
      <c r="I24" s="18">
        <v>1</v>
      </c>
    </row>
    <row r="25" spans="1:9" s="9" customFormat="1" ht="20.25" customHeight="1">
      <c r="A25" s="34"/>
      <c r="B25" s="38"/>
      <c r="C25" s="54" t="s">
        <v>115</v>
      </c>
      <c r="D25" s="17">
        <f t="shared" si="3"/>
        <v>1</v>
      </c>
      <c r="E25" s="18"/>
      <c r="F25" s="18"/>
      <c r="G25" s="18"/>
      <c r="H25" s="19"/>
      <c r="I25" s="18">
        <v>1</v>
      </c>
    </row>
    <row r="26" spans="1:9" ht="20.25" customHeight="1">
      <c r="A26" s="34"/>
      <c r="B26" s="39"/>
      <c r="C26" s="54" t="s">
        <v>116</v>
      </c>
      <c r="D26" s="17">
        <f t="shared" si="3"/>
        <v>4</v>
      </c>
      <c r="E26" s="18">
        <v>1</v>
      </c>
      <c r="F26" s="18"/>
      <c r="G26" s="18"/>
      <c r="H26" s="19"/>
      <c r="I26" s="18">
        <v>3</v>
      </c>
    </row>
    <row r="27" spans="1:9" ht="20.25" customHeight="1">
      <c r="A27" s="34"/>
      <c r="B27" s="38"/>
      <c r="C27" s="55" t="s">
        <v>117</v>
      </c>
      <c r="D27" s="17">
        <f t="shared" si="3"/>
        <v>1</v>
      </c>
      <c r="E27" s="18"/>
      <c r="F27" s="18"/>
      <c r="G27" s="18">
        <v>1</v>
      </c>
      <c r="H27" s="19"/>
      <c r="I27" s="18"/>
    </row>
    <row r="28" spans="1:9" ht="20.25" customHeight="1">
      <c r="A28" s="34"/>
      <c r="B28" s="38"/>
      <c r="C28" s="54" t="s">
        <v>118</v>
      </c>
      <c r="D28" s="17">
        <f t="shared" si="3"/>
        <v>1</v>
      </c>
      <c r="E28" s="18">
        <v>1</v>
      </c>
      <c r="F28" s="18"/>
      <c r="G28" s="18"/>
      <c r="H28" s="19"/>
      <c r="I28" s="18"/>
    </row>
    <row r="29" spans="1:9" ht="20.25" customHeight="1">
      <c r="A29" s="34"/>
      <c r="B29" s="39"/>
      <c r="C29" s="56" t="s">
        <v>119</v>
      </c>
      <c r="D29" s="17">
        <f t="shared" si="3"/>
        <v>3</v>
      </c>
      <c r="E29" s="18"/>
      <c r="F29" s="18">
        <v>1</v>
      </c>
      <c r="G29" s="18"/>
      <c r="H29" s="19"/>
      <c r="I29" s="18">
        <v>2</v>
      </c>
    </row>
    <row r="30" spans="1:9" ht="20.25" customHeight="1">
      <c r="A30" s="34"/>
      <c r="B30" s="38"/>
      <c r="C30" s="55" t="s">
        <v>120</v>
      </c>
      <c r="D30" s="17">
        <f t="shared" si="3"/>
        <v>2</v>
      </c>
      <c r="E30" s="18"/>
      <c r="F30" s="18"/>
      <c r="G30" s="18">
        <v>2</v>
      </c>
      <c r="H30" s="19"/>
      <c r="I30" s="18"/>
    </row>
    <row r="31" spans="1:9" ht="20.25" customHeight="1">
      <c r="A31" s="34"/>
      <c r="B31" s="38"/>
      <c r="C31" s="54" t="s">
        <v>121</v>
      </c>
      <c r="D31" s="17">
        <f t="shared" si="3"/>
        <v>1</v>
      </c>
      <c r="E31" s="18">
        <v>1</v>
      </c>
      <c r="F31" s="18"/>
      <c r="G31" s="18"/>
      <c r="H31" s="19"/>
      <c r="I31" s="18"/>
    </row>
    <row r="32" spans="1:9" ht="21" customHeight="1">
      <c r="A32" s="34"/>
      <c r="B32" s="106" t="s">
        <v>6</v>
      </c>
      <c r="C32" s="107"/>
      <c r="D32" s="15">
        <f>SUM(D33:D69)</f>
        <v>140</v>
      </c>
      <c r="E32" s="16">
        <f>SUM(E33:E69)</f>
        <v>81</v>
      </c>
      <c r="F32" s="16">
        <f>SUM(F33:F69)</f>
        <v>3</v>
      </c>
      <c r="G32" s="16">
        <f>SUM(G33:G69)</f>
        <v>18</v>
      </c>
      <c r="H32" s="16">
        <f>SUM(H33:H69)</f>
        <v>4</v>
      </c>
      <c r="I32" s="16">
        <f>SUM(I33:I69)</f>
        <v>34</v>
      </c>
    </row>
    <row r="33" spans="1:9" ht="21" customHeight="1">
      <c r="A33" s="34"/>
      <c r="B33" s="36"/>
      <c r="C33" s="57" t="s">
        <v>3</v>
      </c>
      <c r="D33" s="17">
        <f t="shared" ref="D33:D39" si="4">SUM(E33:I33)</f>
        <v>17</v>
      </c>
      <c r="E33" s="18">
        <v>14</v>
      </c>
      <c r="F33" s="18">
        <v>1</v>
      </c>
      <c r="G33" s="18"/>
      <c r="H33" s="19"/>
      <c r="I33" s="18">
        <v>2</v>
      </c>
    </row>
    <row r="34" spans="1:9" ht="21" customHeight="1">
      <c r="A34" s="40"/>
      <c r="B34" s="41"/>
      <c r="C34" s="57" t="s">
        <v>54</v>
      </c>
      <c r="D34" s="17">
        <f t="shared" si="4"/>
        <v>2</v>
      </c>
      <c r="E34" s="18">
        <v>2</v>
      </c>
      <c r="F34" s="18"/>
      <c r="G34" s="18"/>
      <c r="H34" s="19"/>
      <c r="I34" s="18"/>
    </row>
    <row r="35" spans="1:9" ht="21" customHeight="1">
      <c r="A35" s="40"/>
      <c r="B35" s="41"/>
      <c r="C35" s="57" t="s">
        <v>55</v>
      </c>
      <c r="D35" s="17">
        <f t="shared" si="4"/>
        <v>1</v>
      </c>
      <c r="E35" s="18">
        <v>1</v>
      </c>
      <c r="F35" s="18"/>
      <c r="G35" s="18"/>
      <c r="H35" s="19"/>
      <c r="I35" s="18"/>
    </row>
    <row r="36" spans="1:9" s="9" customFormat="1" ht="20.25" customHeight="1">
      <c r="A36" s="40"/>
      <c r="B36" s="41"/>
      <c r="C36" s="58" t="s">
        <v>21</v>
      </c>
      <c r="D36" s="17">
        <f t="shared" si="4"/>
        <v>3</v>
      </c>
      <c r="E36" s="18">
        <v>2</v>
      </c>
      <c r="F36" s="18">
        <v>1</v>
      </c>
      <c r="G36" s="18"/>
      <c r="H36" s="19"/>
      <c r="I36" s="18"/>
    </row>
    <row r="37" spans="1:9" s="9" customFormat="1" ht="20.25" customHeight="1">
      <c r="A37" s="40"/>
      <c r="B37" s="41"/>
      <c r="C37" s="55" t="s">
        <v>22</v>
      </c>
      <c r="D37" s="17">
        <f t="shared" si="4"/>
        <v>2</v>
      </c>
      <c r="E37" s="18"/>
      <c r="F37" s="18"/>
      <c r="G37" s="18">
        <v>2</v>
      </c>
      <c r="H37" s="19"/>
      <c r="I37" s="18"/>
    </row>
    <row r="38" spans="1:9" s="9" customFormat="1" ht="20.25" customHeight="1">
      <c r="A38" s="40"/>
      <c r="B38" s="41"/>
      <c r="C38" s="58" t="s">
        <v>23</v>
      </c>
      <c r="D38" s="17">
        <f t="shared" si="4"/>
        <v>2</v>
      </c>
      <c r="E38" s="18">
        <v>2</v>
      </c>
      <c r="F38" s="18"/>
      <c r="G38" s="18"/>
      <c r="H38" s="19"/>
      <c r="I38" s="18"/>
    </row>
    <row r="39" spans="1:9" ht="20.25" customHeight="1">
      <c r="A39" s="40"/>
      <c r="B39" s="41"/>
      <c r="C39" s="57" t="s">
        <v>56</v>
      </c>
      <c r="D39" s="17">
        <f t="shared" si="4"/>
        <v>14</v>
      </c>
      <c r="E39" s="18">
        <v>9</v>
      </c>
      <c r="F39" s="18"/>
      <c r="G39" s="18">
        <v>2</v>
      </c>
      <c r="H39" s="19"/>
      <c r="I39" s="18">
        <v>3</v>
      </c>
    </row>
    <row r="40" spans="1:9" ht="20.25" customHeight="1">
      <c r="A40" s="40"/>
      <c r="B40" s="41"/>
      <c r="C40" s="58" t="s">
        <v>40</v>
      </c>
      <c r="D40" s="17">
        <f t="shared" ref="D40:D69" si="5">SUM(E40:I40)</f>
        <v>1</v>
      </c>
      <c r="E40" s="20">
        <v>1</v>
      </c>
      <c r="F40" s="20"/>
      <c r="G40" s="20"/>
      <c r="H40" s="21"/>
      <c r="I40" s="20"/>
    </row>
    <row r="41" spans="1:9" s="9" customFormat="1" ht="20.25" customHeight="1">
      <c r="A41" s="40"/>
      <c r="B41" s="41"/>
      <c r="C41" s="58" t="s">
        <v>51</v>
      </c>
      <c r="D41" s="17">
        <f t="shared" si="5"/>
        <v>18</v>
      </c>
      <c r="E41" s="20">
        <v>17</v>
      </c>
      <c r="F41" s="20"/>
      <c r="G41" s="20"/>
      <c r="H41" s="21"/>
      <c r="I41" s="20">
        <v>1</v>
      </c>
    </row>
    <row r="42" spans="1:9" ht="20.25" customHeight="1">
      <c r="A42" s="40"/>
      <c r="B42" s="41"/>
      <c r="C42" s="58" t="s">
        <v>48</v>
      </c>
      <c r="D42" s="17">
        <f t="shared" si="5"/>
        <v>2</v>
      </c>
      <c r="E42" s="18">
        <v>2</v>
      </c>
      <c r="F42" s="18"/>
      <c r="G42" s="18"/>
      <c r="H42" s="19"/>
      <c r="I42" s="18"/>
    </row>
    <row r="43" spans="1:9" ht="20.25" customHeight="1">
      <c r="A43" s="40"/>
      <c r="B43" s="41"/>
      <c r="C43" s="58" t="s">
        <v>57</v>
      </c>
      <c r="D43" s="17">
        <f t="shared" si="5"/>
        <v>1</v>
      </c>
      <c r="E43" s="18">
        <v>1</v>
      </c>
      <c r="F43" s="18"/>
      <c r="G43" s="18"/>
      <c r="H43" s="19"/>
      <c r="I43" s="18"/>
    </row>
    <row r="44" spans="1:9" s="9" customFormat="1" ht="20.25" customHeight="1">
      <c r="A44" s="40"/>
      <c r="B44" s="41"/>
      <c r="C44" s="58" t="s">
        <v>58</v>
      </c>
      <c r="D44" s="17">
        <f t="shared" si="5"/>
        <v>5</v>
      </c>
      <c r="E44" s="20">
        <v>1</v>
      </c>
      <c r="F44" s="20"/>
      <c r="G44" s="20"/>
      <c r="H44" s="21"/>
      <c r="I44" s="20">
        <v>4</v>
      </c>
    </row>
    <row r="45" spans="1:9" ht="20.25" customHeight="1">
      <c r="A45" s="40"/>
      <c r="B45" s="41"/>
      <c r="C45" s="58" t="s">
        <v>50</v>
      </c>
      <c r="D45" s="17">
        <f t="shared" si="5"/>
        <v>13</v>
      </c>
      <c r="E45" s="18">
        <v>7</v>
      </c>
      <c r="F45" s="18"/>
      <c r="G45" s="18"/>
      <c r="H45" s="19"/>
      <c r="I45" s="18">
        <v>6</v>
      </c>
    </row>
    <row r="46" spans="1:9" s="9" customFormat="1" ht="20.25" customHeight="1">
      <c r="A46" s="40"/>
      <c r="B46" s="41"/>
      <c r="C46" s="58" t="s">
        <v>52</v>
      </c>
      <c r="D46" s="17">
        <f t="shared" si="5"/>
        <v>1</v>
      </c>
      <c r="E46" s="22">
        <v>1</v>
      </c>
      <c r="F46" s="22"/>
      <c r="G46" s="22"/>
      <c r="H46" s="22"/>
      <c r="I46" s="23"/>
    </row>
    <row r="47" spans="1:9" s="9" customFormat="1" ht="20.25" customHeight="1">
      <c r="A47" s="40"/>
      <c r="B47" s="41"/>
      <c r="C47" s="59" t="s">
        <v>43</v>
      </c>
      <c r="D47" s="17">
        <f t="shared" si="5"/>
        <v>1</v>
      </c>
      <c r="E47" s="22"/>
      <c r="F47" s="22"/>
      <c r="G47" s="22">
        <v>1</v>
      </c>
      <c r="H47" s="22"/>
      <c r="I47" s="23"/>
    </row>
    <row r="48" spans="1:9" ht="20.25" customHeight="1">
      <c r="A48" s="40"/>
      <c r="B48" s="41"/>
      <c r="C48" s="58" t="s">
        <v>41</v>
      </c>
      <c r="D48" s="17">
        <f t="shared" si="5"/>
        <v>12</v>
      </c>
      <c r="E48" s="20">
        <v>5</v>
      </c>
      <c r="F48" s="20"/>
      <c r="G48" s="20"/>
      <c r="H48" s="21"/>
      <c r="I48" s="20">
        <v>7</v>
      </c>
    </row>
    <row r="49" spans="1:9" s="8" customFormat="1" ht="21" customHeight="1">
      <c r="A49" s="40"/>
      <c r="B49" s="41"/>
      <c r="C49" s="58" t="s">
        <v>39</v>
      </c>
      <c r="D49" s="17">
        <f t="shared" si="5"/>
        <v>3</v>
      </c>
      <c r="E49" s="20">
        <v>3</v>
      </c>
      <c r="F49" s="20"/>
      <c r="G49" s="20"/>
      <c r="H49" s="21"/>
      <c r="I49" s="20"/>
    </row>
    <row r="50" spans="1:9" ht="20.25" customHeight="1">
      <c r="A50" s="40"/>
      <c r="B50" s="41"/>
      <c r="C50" s="58" t="s">
        <v>102</v>
      </c>
      <c r="D50" s="17">
        <f t="shared" si="5"/>
        <v>2</v>
      </c>
      <c r="E50" s="20">
        <v>2</v>
      </c>
      <c r="F50" s="20"/>
      <c r="G50" s="20"/>
      <c r="H50" s="21"/>
      <c r="I50" s="20"/>
    </row>
    <row r="51" spans="1:9" ht="20.25" customHeight="1">
      <c r="A51" s="40"/>
      <c r="B51" s="41"/>
      <c r="C51" s="58" t="s">
        <v>59</v>
      </c>
      <c r="D51" s="17">
        <f t="shared" si="5"/>
        <v>1</v>
      </c>
      <c r="E51" s="18">
        <v>1</v>
      </c>
      <c r="F51" s="18"/>
      <c r="G51" s="18"/>
      <c r="H51" s="19"/>
      <c r="I51" s="18"/>
    </row>
    <row r="52" spans="1:9" s="6" customFormat="1" ht="20.25" customHeight="1">
      <c r="A52" s="34"/>
      <c r="B52" s="38"/>
      <c r="C52" s="56" t="s">
        <v>60</v>
      </c>
      <c r="D52" s="17">
        <f t="shared" si="5"/>
        <v>2</v>
      </c>
      <c r="E52" s="18"/>
      <c r="F52" s="18"/>
      <c r="G52" s="18"/>
      <c r="H52" s="19">
        <v>2</v>
      </c>
      <c r="I52" s="18"/>
    </row>
    <row r="53" spans="1:9" ht="20.25" customHeight="1">
      <c r="A53" s="40"/>
      <c r="B53" s="41"/>
      <c r="C53" s="58" t="s">
        <v>61</v>
      </c>
      <c r="D53" s="17">
        <f t="shared" si="5"/>
        <v>2</v>
      </c>
      <c r="E53" s="18">
        <v>2</v>
      </c>
      <c r="F53" s="18"/>
      <c r="G53" s="18"/>
      <c r="H53" s="19"/>
      <c r="I53" s="18"/>
    </row>
    <row r="54" spans="1:9" ht="21" customHeight="1">
      <c r="A54" s="40"/>
      <c r="B54" s="41"/>
      <c r="C54" s="58" t="s">
        <v>62</v>
      </c>
      <c r="D54" s="17">
        <f t="shared" si="5"/>
        <v>1</v>
      </c>
      <c r="E54" s="18">
        <v>1</v>
      </c>
      <c r="F54" s="18"/>
      <c r="G54" s="18"/>
      <c r="H54" s="19"/>
      <c r="I54" s="18"/>
    </row>
    <row r="55" spans="1:9" ht="20.25" customHeight="1">
      <c r="A55" s="34"/>
      <c r="B55" s="38"/>
      <c r="C55" s="59" t="s">
        <v>44</v>
      </c>
      <c r="D55" s="17">
        <f t="shared" si="5"/>
        <v>4</v>
      </c>
      <c r="E55" s="18"/>
      <c r="F55" s="18"/>
      <c r="G55" s="18">
        <v>4</v>
      </c>
      <c r="H55" s="19"/>
      <c r="I55" s="18"/>
    </row>
    <row r="56" spans="1:9" ht="20.25" customHeight="1">
      <c r="A56" s="40"/>
      <c r="B56" s="41"/>
      <c r="C56" s="59" t="s">
        <v>63</v>
      </c>
      <c r="D56" s="17">
        <f t="shared" si="5"/>
        <v>2</v>
      </c>
      <c r="E56" s="18"/>
      <c r="F56" s="18"/>
      <c r="G56" s="18">
        <v>2</v>
      </c>
      <c r="H56" s="19"/>
      <c r="I56" s="18"/>
    </row>
    <row r="57" spans="1:9" ht="20.25" customHeight="1">
      <c r="A57" s="40"/>
      <c r="B57" s="41"/>
      <c r="C57" s="59" t="s">
        <v>45</v>
      </c>
      <c r="D57" s="17">
        <f t="shared" si="5"/>
        <v>5</v>
      </c>
      <c r="E57" s="18"/>
      <c r="F57" s="18"/>
      <c r="G57" s="18">
        <v>5</v>
      </c>
      <c r="H57" s="19"/>
      <c r="I57" s="18"/>
    </row>
    <row r="58" spans="1:9" ht="20.25" customHeight="1">
      <c r="A58" s="40"/>
      <c r="B58" s="41"/>
      <c r="C58" s="60" t="s">
        <v>64</v>
      </c>
      <c r="D58" s="17">
        <f t="shared" si="5"/>
        <v>1</v>
      </c>
      <c r="E58" s="18"/>
      <c r="F58" s="18"/>
      <c r="G58" s="18"/>
      <c r="H58" s="19"/>
      <c r="I58" s="18">
        <v>1</v>
      </c>
    </row>
    <row r="59" spans="1:9" ht="20.25" customHeight="1">
      <c r="A59" s="40"/>
      <c r="B59" s="41"/>
      <c r="C59" s="56" t="s">
        <v>53</v>
      </c>
      <c r="D59" s="17">
        <f t="shared" si="5"/>
        <v>2</v>
      </c>
      <c r="E59" s="18">
        <v>1</v>
      </c>
      <c r="F59" s="18"/>
      <c r="G59" s="18"/>
      <c r="H59" s="19">
        <v>1</v>
      </c>
      <c r="I59" s="18"/>
    </row>
    <row r="60" spans="1:9" ht="20.25" customHeight="1">
      <c r="A60" s="40"/>
      <c r="B60" s="41"/>
      <c r="C60" s="59" t="s">
        <v>65</v>
      </c>
      <c r="D60" s="17">
        <f t="shared" si="5"/>
        <v>1</v>
      </c>
      <c r="E60" s="18"/>
      <c r="F60" s="18"/>
      <c r="G60" s="18">
        <v>1</v>
      </c>
      <c r="H60" s="19"/>
      <c r="I60" s="18"/>
    </row>
    <row r="61" spans="1:9" s="9" customFormat="1" ht="20.25" customHeight="1">
      <c r="A61" s="40"/>
      <c r="B61" s="41"/>
      <c r="C61" s="60" t="s">
        <v>101</v>
      </c>
      <c r="D61" s="17">
        <f t="shared" si="5"/>
        <v>1</v>
      </c>
      <c r="E61" s="18"/>
      <c r="F61" s="18"/>
      <c r="G61" s="18"/>
      <c r="H61" s="19"/>
      <c r="I61" s="18">
        <v>1</v>
      </c>
    </row>
    <row r="62" spans="1:9" s="9" customFormat="1" ht="20.25" customHeight="1">
      <c r="A62" s="40"/>
      <c r="B62" s="41"/>
      <c r="C62" s="60" t="s">
        <v>104</v>
      </c>
      <c r="D62" s="17">
        <f t="shared" si="5"/>
        <v>7</v>
      </c>
      <c r="E62" s="18"/>
      <c r="F62" s="18"/>
      <c r="G62" s="18"/>
      <c r="H62" s="19"/>
      <c r="I62" s="18">
        <v>7</v>
      </c>
    </row>
    <row r="63" spans="1:9" s="9" customFormat="1" ht="20.25" customHeight="1">
      <c r="A63" s="40"/>
      <c r="B63" s="41"/>
      <c r="C63" s="59" t="s">
        <v>66</v>
      </c>
      <c r="D63" s="17">
        <f t="shared" si="5"/>
        <v>1</v>
      </c>
      <c r="E63" s="22"/>
      <c r="F63" s="22"/>
      <c r="G63" s="22">
        <v>1</v>
      </c>
      <c r="H63" s="22"/>
      <c r="I63" s="23"/>
    </row>
    <row r="64" spans="1:9" s="9" customFormat="1" ht="20.25" customHeight="1">
      <c r="A64" s="40"/>
      <c r="B64" s="41"/>
      <c r="C64" s="60" t="s">
        <v>67</v>
      </c>
      <c r="D64" s="17">
        <f t="shared" si="5"/>
        <v>2</v>
      </c>
      <c r="E64" s="20"/>
      <c r="F64" s="20"/>
      <c r="G64" s="20"/>
      <c r="H64" s="21"/>
      <c r="I64" s="20">
        <v>2</v>
      </c>
    </row>
    <row r="65" spans="1:9" s="9" customFormat="1" ht="20.25" customHeight="1">
      <c r="A65" s="40"/>
      <c r="B65" s="41"/>
      <c r="C65" s="58" t="s">
        <v>68</v>
      </c>
      <c r="D65" s="17">
        <f t="shared" si="5"/>
        <v>4</v>
      </c>
      <c r="E65" s="20">
        <v>3</v>
      </c>
      <c r="F65" s="20">
        <v>1</v>
      </c>
      <c r="G65" s="20"/>
      <c r="H65" s="21"/>
      <c r="I65" s="20"/>
    </row>
    <row r="66" spans="1:9" s="9" customFormat="1" ht="20.25" customHeight="1">
      <c r="A66" s="40"/>
      <c r="B66" s="41"/>
      <c r="C66" s="58" t="s">
        <v>69</v>
      </c>
      <c r="D66" s="17">
        <f t="shared" si="5"/>
        <v>1</v>
      </c>
      <c r="E66" s="20">
        <v>1</v>
      </c>
      <c r="F66" s="20"/>
      <c r="G66" s="20"/>
      <c r="H66" s="21"/>
      <c r="I66" s="20"/>
    </row>
    <row r="67" spans="1:9" ht="20.25" customHeight="1">
      <c r="A67" s="40"/>
      <c r="B67" s="41"/>
      <c r="C67" s="58" t="s">
        <v>70</v>
      </c>
      <c r="D67" s="17">
        <f t="shared" si="5"/>
        <v>1</v>
      </c>
      <c r="E67" s="20">
        <v>1</v>
      </c>
      <c r="F67" s="20"/>
      <c r="G67" s="20"/>
      <c r="H67" s="21"/>
      <c r="I67" s="20"/>
    </row>
    <row r="68" spans="1:9" ht="20.25" customHeight="1">
      <c r="A68" s="40"/>
      <c r="B68" s="41"/>
      <c r="C68" s="58" t="s">
        <v>71</v>
      </c>
      <c r="D68" s="17">
        <f t="shared" si="5"/>
        <v>1</v>
      </c>
      <c r="E68" s="20">
        <v>1</v>
      </c>
      <c r="F68" s="20"/>
      <c r="G68" s="20"/>
      <c r="H68" s="21"/>
      <c r="I68" s="20"/>
    </row>
    <row r="69" spans="1:9" s="4" customFormat="1" ht="20.25" customHeight="1">
      <c r="A69" s="40"/>
      <c r="B69" s="41"/>
      <c r="C69" s="56" t="s">
        <v>72</v>
      </c>
      <c r="D69" s="17">
        <f t="shared" si="5"/>
        <v>1</v>
      </c>
      <c r="E69" s="20"/>
      <c r="F69" s="20"/>
      <c r="G69" s="20"/>
      <c r="H69" s="21">
        <v>1</v>
      </c>
      <c r="I69" s="20"/>
    </row>
    <row r="70" spans="1:9" s="9" customFormat="1" ht="20.25" customHeight="1">
      <c r="A70" s="40"/>
      <c r="B70" s="108" t="s">
        <v>10</v>
      </c>
      <c r="C70" s="109"/>
      <c r="D70" s="15">
        <f>SUM(D71:D104)</f>
        <v>206</v>
      </c>
      <c r="E70" s="16">
        <f t="shared" ref="E70:I70" si="6">SUM(E71:E104)</f>
        <v>120</v>
      </c>
      <c r="F70" s="16">
        <f t="shared" si="6"/>
        <v>3</v>
      </c>
      <c r="G70" s="16">
        <f t="shared" si="6"/>
        <v>19</v>
      </c>
      <c r="H70" s="16">
        <f t="shared" si="6"/>
        <v>8</v>
      </c>
      <c r="I70" s="16">
        <f t="shared" si="6"/>
        <v>56</v>
      </c>
    </row>
    <row r="71" spans="1:9" ht="20.25" customHeight="1">
      <c r="A71" s="40"/>
      <c r="B71" s="46"/>
      <c r="C71" s="58" t="s">
        <v>3</v>
      </c>
      <c r="D71" s="17">
        <f t="shared" ref="D71:D82" si="7">SUM(E71:I71)</f>
        <v>41</v>
      </c>
      <c r="E71" s="18">
        <v>26</v>
      </c>
      <c r="F71" s="18">
        <v>3</v>
      </c>
      <c r="G71" s="18"/>
      <c r="H71" s="19"/>
      <c r="I71" s="18">
        <v>12</v>
      </c>
    </row>
    <row r="72" spans="1:9" ht="20.25" customHeight="1">
      <c r="A72" s="40"/>
      <c r="B72" s="45"/>
      <c r="C72" s="58" t="s">
        <v>55</v>
      </c>
      <c r="D72" s="17">
        <f t="shared" si="7"/>
        <v>1</v>
      </c>
      <c r="E72" s="18">
        <v>1</v>
      </c>
      <c r="F72" s="18"/>
      <c r="G72" s="18"/>
      <c r="H72" s="19"/>
      <c r="I72" s="18"/>
    </row>
    <row r="73" spans="1:9" ht="20.25" customHeight="1">
      <c r="A73" s="40"/>
      <c r="B73" s="45"/>
      <c r="C73" s="58" t="s">
        <v>7</v>
      </c>
      <c r="D73" s="17">
        <f t="shared" si="7"/>
        <v>3</v>
      </c>
      <c r="E73" s="18">
        <v>3</v>
      </c>
      <c r="F73" s="18"/>
      <c r="G73" s="18"/>
      <c r="H73" s="19"/>
      <c r="I73" s="18"/>
    </row>
    <row r="74" spans="1:9" ht="20.25" customHeight="1">
      <c r="A74" s="40"/>
      <c r="B74" s="45"/>
      <c r="C74" s="58" t="s">
        <v>54</v>
      </c>
      <c r="D74" s="17">
        <f t="shared" si="7"/>
        <v>14</v>
      </c>
      <c r="E74" s="18">
        <v>12</v>
      </c>
      <c r="F74" s="18"/>
      <c r="G74" s="18"/>
      <c r="H74" s="19">
        <v>1</v>
      </c>
      <c r="I74" s="18">
        <v>1</v>
      </c>
    </row>
    <row r="75" spans="1:9" ht="20.25" customHeight="1">
      <c r="A75" s="40"/>
      <c r="B75" s="41"/>
      <c r="C75" s="58" t="s">
        <v>21</v>
      </c>
      <c r="D75" s="17">
        <f t="shared" si="7"/>
        <v>9</v>
      </c>
      <c r="E75" s="18">
        <v>3</v>
      </c>
      <c r="F75" s="18"/>
      <c r="G75" s="18"/>
      <c r="H75" s="19"/>
      <c r="I75" s="18">
        <v>6</v>
      </c>
    </row>
    <row r="76" spans="1:9" s="3" customFormat="1" ht="20.25" customHeight="1">
      <c r="A76" s="40"/>
      <c r="B76" s="41"/>
      <c r="C76" s="58" t="s">
        <v>8</v>
      </c>
      <c r="D76" s="17">
        <f t="shared" si="7"/>
        <v>2</v>
      </c>
      <c r="E76" s="18">
        <v>2</v>
      </c>
      <c r="F76" s="18"/>
      <c r="G76" s="18"/>
      <c r="H76" s="19"/>
      <c r="I76" s="18"/>
    </row>
    <row r="77" spans="1:9" s="9" customFormat="1" ht="20.25" customHeight="1">
      <c r="A77" s="40"/>
      <c r="B77" s="41"/>
      <c r="C77" s="58" t="s">
        <v>23</v>
      </c>
      <c r="D77" s="17">
        <f t="shared" si="7"/>
        <v>5</v>
      </c>
      <c r="E77" s="18">
        <v>2</v>
      </c>
      <c r="F77" s="18"/>
      <c r="G77" s="18"/>
      <c r="H77" s="19"/>
      <c r="I77" s="18">
        <v>3</v>
      </c>
    </row>
    <row r="78" spans="1:9" s="9" customFormat="1" ht="20.25" customHeight="1">
      <c r="A78" s="40"/>
      <c r="B78" s="45"/>
      <c r="C78" s="58" t="s">
        <v>11</v>
      </c>
      <c r="D78" s="17">
        <f t="shared" si="7"/>
        <v>12</v>
      </c>
      <c r="E78" s="18">
        <v>6</v>
      </c>
      <c r="F78" s="18"/>
      <c r="G78" s="18"/>
      <c r="H78" s="19"/>
      <c r="I78" s="18">
        <v>6</v>
      </c>
    </row>
    <row r="79" spans="1:9" s="9" customFormat="1" ht="20.25" customHeight="1">
      <c r="A79" s="40"/>
      <c r="B79" s="45"/>
      <c r="C79" s="60" t="s">
        <v>24</v>
      </c>
      <c r="D79" s="17">
        <f t="shared" si="7"/>
        <v>6</v>
      </c>
      <c r="E79" s="18"/>
      <c r="F79" s="18"/>
      <c r="G79" s="18"/>
      <c r="H79" s="19"/>
      <c r="I79" s="18">
        <v>6</v>
      </c>
    </row>
    <row r="80" spans="1:9" ht="20.25" customHeight="1">
      <c r="A80" s="40"/>
      <c r="B80" s="45"/>
      <c r="C80" s="58" t="s">
        <v>73</v>
      </c>
      <c r="D80" s="17">
        <f t="shared" si="7"/>
        <v>1</v>
      </c>
      <c r="E80" s="18">
        <v>1</v>
      </c>
      <c r="F80" s="18"/>
      <c r="G80" s="18"/>
      <c r="H80" s="19"/>
      <c r="I80" s="18"/>
    </row>
    <row r="81" spans="1:9" ht="20.25" customHeight="1">
      <c r="A81" s="40"/>
      <c r="B81" s="45"/>
      <c r="C81" s="58" t="s">
        <v>12</v>
      </c>
      <c r="D81" s="17">
        <f t="shared" si="7"/>
        <v>3</v>
      </c>
      <c r="E81" s="18">
        <v>3</v>
      </c>
      <c r="F81" s="18"/>
      <c r="G81" s="18"/>
      <c r="H81" s="19"/>
      <c r="I81" s="18"/>
    </row>
    <row r="82" spans="1:9" ht="20.25" customHeight="1">
      <c r="A82" s="40"/>
      <c r="B82" s="45"/>
      <c r="C82" s="58" t="s">
        <v>135</v>
      </c>
      <c r="D82" s="17">
        <f t="shared" si="7"/>
        <v>1</v>
      </c>
      <c r="E82" s="18">
        <v>1</v>
      </c>
      <c r="F82" s="18"/>
      <c r="G82" s="18"/>
      <c r="H82" s="19"/>
      <c r="I82" s="18"/>
    </row>
    <row r="83" spans="1:9" ht="20.25" customHeight="1">
      <c r="A83" s="40"/>
      <c r="B83" s="45"/>
      <c r="C83" s="58" t="s">
        <v>74</v>
      </c>
      <c r="D83" s="17">
        <f t="shared" ref="D83:D104" si="8">SUM(E83:I83)</f>
        <v>19</v>
      </c>
      <c r="E83" s="18">
        <v>19</v>
      </c>
      <c r="F83" s="18"/>
      <c r="G83" s="18"/>
      <c r="H83" s="19"/>
      <c r="I83" s="18"/>
    </row>
    <row r="84" spans="1:9" ht="20.25" customHeight="1">
      <c r="A84" s="40"/>
      <c r="B84" s="45"/>
      <c r="C84" s="55" t="s">
        <v>56</v>
      </c>
      <c r="D84" s="17">
        <f t="shared" si="8"/>
        <v>7</v>
      </c>
      <c r="E84" s="18"/>
      <c r="F84" s="18"/>
      <c r="G84" s="18">
        <v>2</v>
      </c>
      <c r="H84" s="19"/>
      <c r="I84" s="18">
        <v>5</v>
      </c>
    </row>
    <row r="85" spans="1:9" ht="20.25" customHeight="1">
      <c r="A85" s="40"/>
      <c r="B85" s="45"/>
      <c r="C85" s="58" t="s">
        <v>48</v>
      </c>
      <c r="D85" s="17">
        <f t="shared" si="8"/>
        <v>4</v>
      </c>
      <c r="E85" s="18">
        <v>2</v>
      </c>
      <c r="F85" s="18"/>
      <c r="G85" s="18"/>
      <c r="H85" s="19">
        <v>1</v>
      </c>
      <c r="I85" s="18">
        <v>1</v>
      </c>
    </row>
    <row r="86" spans="1:9" ht="20.25" customHeight="1">
      <c r="A86" s="40"/>
      <c r="B86" s="45"/>
      <c r="C86" s="58" t="s">
        <v>57</v>
      </c>
      <c r="D86" s="17">
        <f t="shared" si="8"/>
        <v>3</v>
      </c>
      <c r="E86" s="18">
        <v>3</v>
      </c>
      <c r="F86" s="18"/>
      <c r="G86" s="18"/>
      <c r="H86" s="19"/>
      <c r="I86" s="18"/>
    </row>
    <row r="87" spans="1:9" s="8" customFormat="1" ht="20.25" customHeight="1">
      <c r="A87" s="40"/>
      <c r="B87" s="45"/>
      <c r="C87" s="58" t="s">
        <v>42</v>
      </c>
      <c r="D87" s="17">
        <f t="shared" si="8"/>
        <v>6</v>
      </c>
      <c r="E87" s="18">
        <v>2</v>
      </c>
      <c r="F87" s="18"/>
      <c r="G87" s="18">
        <v>1</v>
      </c>
      <c r="H87" s="19"/>
      <c r="I87" s="18">
        <v>3</v>
      </c>
    </row>
    <row r="88" spans="1:9" s="5" customFormat="1" ht="20.25" customHeight="1">
      <c r="A88" s="40"/>
      <c r="B88" s="45"/>
      <c r="C88" s="58" t="s">
        <v>52</v>
      </c>
      <c r="D88" s="17">
        <f t="shared" si="8"/>
        <v>1</v>
      </c>
      <c r="E88" s="18">
        <v>1</v>
      </c>
      <c r="F88" s="18"/>
      <c r="G88" s="18"/>
      <c r="H88" s="19"/>
      <c r="I88" s="18"/>
    </row>
    <row r="89" spans="1:9" s="3" customFormat="1" ht="20.25" customHeight="1">
      <c r="A89" s="40"/>
      <c r="B89" s="45"/>
      <c r="C89" s="58" t="s">
        <v>41</v>
      </c>
      <c r="D89" s="17">
        <f t="shared" si="8"/>
        <v>3</v>
      </c>
      <c r="E89" s="18">
        <v>1</v>
      </c>
      <c r="F89" s="18"/>
      <c r="G89" s="18"/>
      <c r="H89" s="19"/>
      <c r="I89" s="18">
        <v>2</v>
      </c>
    </row>
    <row r="90" spans="1:9" s="9" customFormat="1" ht="20.25" customHeight="1">
      <c r="A90" s="40"/>
      <c r="B90" s="45"/>
      <c r="C90" s="58" t="s">
        <v>39</v>
      </c>
      <c r="D90" s="17">
        <f t="shared" si="8"/>
        <v>3</v>
      </c>
      <c r="E90" s="18">
        <v>3</v>
      </c>
      <c r="F90" s="18"/>
      <c r="G90" s="18"/>
      <c r="H90" s="19"/>
      <c r="I90" s="18"/>
    </row>
    <row r="91" spans="1:9" s="9" customFormat="1" ht="20.25" customHeight="1">
      <c r="A91" s="40"/>
      <c r="B91" s="45"/>
      <c r="C91" s="58" t="s">
        <v>51</v>
      </c>
      <c r="D91" s="17">
        <f t="shared" si="8"/>
        <v>26</v>
      </c>
      <c r="E91" s="18">
        <v>18</v>
      </c>
      <c r="F91" s="18"/>
      <c r="G91" s="18"/>
      <c r="H91" s="19">
        <v>3</v>
      </c>
      <c r="I91" s="18">
        <v>5</v>
      </c>
    </row>
    <row r="92" spans="1:9" s="9" customFormat="1" ht="20.25" customHeight="1">
      <c r="A92" s="40"/>
      <c r="B92" s="45"/>
      <c r="C92" s="58" t="s">
        <v>40</v>
      </c>
      <c r="D92" s="17">
        <f t="shared" si="8"/>
        <v>3</v>
      </c>
      <c r="E92" s="18">
        <v>3</v>
      </c>
      <c r="F92" s="18"/>
      <c r="G92" s="18"/>
      <c r="H92" s="19"/>
      <c r="I92" s="18"/>
    </row>
    <row r="93" spans="1:9" s="9" customFormat="1" ht="20.25" customHeight="1">
      <c r="A93" s="40"/>
      <c r="B93" s="45"/>
      <c r="C93" s="58" t="s">
        <v>75</v>
      </c>
      <c r="D93" s="17">
        <f t="shared" si="8"/>
        <v>1</v>
      </c>
      <c r="E93" s="18">
        <v>1</v>
      </c>
      <c r="F93" s="18"/>
      <c r="G93" s="18"/>
      <c r="H93" s="19"/>
      <c r="I93" s="18"/>
    </row>
    <row r="94" spans="1:9" s="9" customFormat="1" ht="20.25" customHeight="1">
      <c r="A94" s="40"/>
      <c r="B94" s="45"/>
      <c r="C94" s="58" t="s">
        <v>102</v>
      </c>
      <c r="D94" s="17">
        <f t="shared" si="8"/>
        <v>4</v>
      </c>
      <c r="E94" s="18">
        <v>2</v>
      </c>
      <c r="F94" s="18"/>
      <c r="G94" s="18"/>
      <c r="H94" s="19"/>
      <c r="I94" s="18">
        <v>2</v>
      </c>
    </row>
    <row r="95" spans="1:9" s="9" customFormat="1" ht="20.25" customHeight="1">
      <c r="A95" s="40"/>
      <c r="B95" s="45"/>
      <c r="C95" s="58" t="s">
        <v>58</v>
      </c>
      <c r="D95" s="17">
        <f t="shared" si="8"/>
        <v>3</v>
      </c>
      <c r="E95" s="18">
        <v>1</v>
      </c>
      <c r="F95" s="18"/>
      <c r="G95" s="18"/>
      <c r="H95" s="19">
        <v>1</v>
      </c>
      <c r="I95" s="18">
        <v>1</v>
      </c>
    </row>
    <row r="96" spans="1:9" s="9" customFormat="1" ht="20.25" customHeight="1">
      <c r="A96" s="40"/>
      <c r="B96" s="45"/>
      <c r="C96" s="56" t="s">
        <v>76</v>
      </c>
      <c r="D96" s="17">
        <f t="shared" si="8"/>
        <v>1</v>
      </c>
      <c r="E96" s="18"/>
      <c r="F96" s="18"/>
      <c r="G96" s="18"/>
      <c r="H96" s="19">
        <v>1</v>
      </c>
      <c r="I96" s="18"/>
    </row>
    <row r="97" spans="1:9" s="9" customFormat="1" ht="20.25" customHeight="1">
      <c r="A97" s="47"/>
      <c r="B97" s="48"/>
      <c r="C97" s="60" t="s">
        <v>77</v>
      </c>
      <c r="D97" s="17">
        <f t="shared" si="8"/>
        <v>1</v>
      </c>
      <c r="E97" s="18"/>
      <c r="F97" s="18"/>
      <c r="G97" s="18"/>
      <c r="H97" s="19"/>
      <c r="I97" s="18">
        <v>1</v>
      </c>
    </row>
    <row r="98" spans="1:9" s="9" customFormat="1" ht="20.25" customHeight="1">
      <c r="A98" s="47"/>
      <c r="B98" s="48"/>
      <c r="C98" s="58" t="s">
        <v>62</v>
      </c>
      <c r="D98" s="17">
        <f t="shared" si="8"/>
        <v>1</v>
      </c>
      <c r="E98" s="18">
        <v>1</v>
      </c>
      <c r="F98" s="18"/>
      <c r="G98" s="18"/>
      <c r="H98" s="19"/>
      <c r="I98" s="18"/>
    </row>
    <row r="99" spans="1:9" s="9" customFormat="1" ht="20.25" customHeight="1">
      <c r="A99" s="40"/>
      <c r="B99" s="45"/>
      <c r="C99" s="59" t="s">
        <v>78</v>
      </c>
      <c r="D99" s="17">
        <f t="shared" si="8"/>
        <v>13</v>
      </c>
      <c r="E99" s="18"/>
      <c r="F99" s="18"/>
      <c r="G99" s="18">
        <v>13</v>
      </c>
      <c r="H99" s="19"/>
      <c r="I99" s="18"/>
    </row>
    <row r="100" spans="1:9" s="9" customFormat="1" ht="20.25" customHeight="1">
      <c r="A100" s="40"/>
      <c r="B100" s="45"/>
      <c r="C100" s="59" t="s">
        <v>46</v>
      </c>
      <c r="D100" s="17">
        <f t="shared" si="8"/>
        <v>3</v>
      </c>
      <c r="E100" s="18"/>
      <c r="F100" s="18"/>
      <c r="G100" s="18">
        <v>3</v>
      </c>
      <c r="H100" s="19"/>
      <c r="I100" s="18"/>
    </row>
    <row r="101" spans="1:9" s="9" customFormat="1" ht="20.25" customHeight="1">
      <c r="A101" s="40"/>
      <c r="B101" s="45"/>
      <c r="C101" s="58" t="s">
        <v>79</v>
      </c>
      <c r="D101" s="17">
        <f t="shared" si="8"/>
        <v>1</v>
      </c>
      <c r="E101" s="18">
        <v>1</v>
      </c>
      <c r="F101" s="18"/>
      <c r="G101" s="18"/>
      <c r="H101" s="19"/>
      <c r="I101" s="18"/>
    </row>
    <row r="102" spans="1:9" ht="20.25" customHeight="1">
      <c r="A102" s="40"/>
      <c r="B102" s="45"/>
      <c r="C102" s="56" t="s">
        <v>80</v>
      </c>
      <c r="D102" s="17">
        <f t="shared" si="8"/>
        <v>1</v>
      </c>
      <c r="E102" s="18"/>
      <c r="F102" s="18"/>
      <c r="G102" s="18"/>
      <c r="H102" s="19">
        <v>1</v>
      </c>
      <c r="I102" s="18"/>
    </row>
    <row r="103" spans="1:9" ht="20.25" customHeight="1">
      <c r="A103" s="40"/>
      <c r="B103" s="45"/>
      <c r="C103" s="60" t="s">
        <v>53</v>
      </c>
      <c r="D103" s="17">
        <f t="shared" si="8"/>
        <v>2</v>
      </c>
      <c r="E103" s="18"/>
      <c r="F103" s="18"/>
      <c r="G103" s="18"/>
      <c r="H103" s="19"/>
      <c r="I103" s="18">
        <v>2</v>
      </c>
    </row>
    <row r="104" spans="1:9" s="3" customFormat="1" ht="20.25" customHeight="1">
      <c r="A104" s="40"/>
      <c r="B104" s="45"/>
      <c r="C104" s="58" t="s">
        <v>81</v>
      </c>
      <c r="D104" s="17">
        <f t="shared" si="8"/>
        <v>2</v>
      </c>
      <c r="E104" s="18">
        <v>2</v>
      </c>
      <c r="F104" s="18"/>
      <c r="G104" s="18"/>
      <c r="H104" s="19"/>
      <c r="I104" s="18"/>
    </row>
    <row r="105" spans="1:9" s="6" customFormat="1" ht="20.25" customHeight="1">
      <c r="A105" s="40"/>
      <c r="B105" s="78" t="s">
        <v>13</v>
      </c>
      <c r="C105" s="103"/>
      <c r="D105" s="66" t="s">
        <v>123</v>
      </c>
      <c r="E105" s="72" t="s">
        <v>134</v>
      </c>
      <c r="F105" s="72">
        <f>SUM(F106:F134)</f>
        <v>1</v>
      </c>
      <c r="G105" s="72">
        <f>SUM(G106:G134)</f>
        <v>30</v>
      </c>
      <c r="H105" s="72">
        <f>SUM(H106:H134)</f>
        <v>1</v>
      </c>
      <c r="I105" s="72">
        <f>SUM(I106:I134)</f>
        <v>50</v>
      </c>
    </row>
    <row r="106" spans="1:9" s="6" customFormat="1" ht="20.25" customHeight="1">
      <c r="A106" s="40"/>
      <c r="B106" s="45"/>
      <c r="C106" s="67" t="s">
        <v>3</v>
      </c>
      <c r="D106" s="17" t="s">
        <v>125</v>
      </c>
      <c r="E106" s="18" t="s">
        <v>124</v>
      </c>
      <c r="F106" s="18">
        <v>1</v>
      </c>
      <c r="G106" s="18"/>
      <c r="H106" s="19"/>
      <c r="I106" s="18">
        <v>3</v>
      </c>
    </row>
    <row r="107" spans="1:9" ht="20.25" customHeight="1">
      <c r="A107" s="40"/>
      <c r="B107" s="45"/>
      <c r="C107" s="61" t="s">
        <v>82</v>
      </c>
      <c r="D107" s="17">
        <f t="shared" ref="D107:D127" si="9">SUM(E107:I107)</f>
        <v>4</v>
      </c>
      <c r="E107" s="18">
        <v>2</v>
      </c>
      <c r="F107" s="18"/>
      <c r="G107" s="18"/>
      <c r="H107" s="19"/>
      <c r="I107" s="18">
        <v>2</v>
      </c>
    </row>
    <row r="108" spans="1:9" ht="20.25" customHeight="1">
      <c r="A108" s="40"/>
      <c r="B108" s="45"/>
      <c r="C108" s="62" t="s">
        <v>83</v>
      </c>
      <c r="D108" s="17">
        <f t="shared" si="9"/>
        <v>8</v>
      </c>
      <c r="E108" s="18">
        <v>2</v>
      </c>
      <c r="F108" s="18"/>
      <c r="G108" s="18"/>
      <c r="H108" s="19"/>
      <c r="I108" s="18">
        <v>6</v>
      </c>
    </row>
    <row r="109" spans="1:9" s="9" customFormat="1" ht="20.25" customHeight="1">
      <c r="A109" s="40"/>
      <c r="B109" s="45"/>
      <c r="C109" s="61" t="s">
        <v>7</v>
      </c>
      <c r="D109" s="17">
        <f t="shared" si="9"/>
        <v>3</v>
      </c>
      <c r="E109" s="20">
        <v>3</v>
      </c>
      <c r="F109" s="18"/>
      <c r="G109" s="18"/>
      <c r="H109" s="19"/>
      <c r="I109" s="18"/>
    </row>
    <row r="110" spans="1:9" s="9" customFormat="1" ht="20.25" customHeight="1">
      <c r="A110" s="40"/>
      <c r="B110" s="40"/>
      <c r="C110" s="61" t="s">
        <v>54</v>
      </c>
      <c r="D110" s="17">
        <f t="shared" si="9"/>
        <v>1</v>
      </c>
      <c r="E110" s="18">
        <v>1</v>
      </c>
      <c r="F110" s="24"/>
      <c r="G110" s="24"/>
      <c r="H110" s="25"/>
      <c r="I110" s="24"/>
    </row>
    <row r="111" spans="1:9" s="9" customFormat="1" ht="20.25" customHeight="1">
      <c r="A111" s="40"/>
      <c r="B111" s="40"/>
      <c r="C111" s="60" t="s">
        <v>21</v>
      </c>
      <c r="D111" s="17">
        <f t="shared" si="9"/>
        <v>9</v>
      </c>
      <c r="E111" s="26"/>
      <c r="F111" s="26"/>
      <c r="G111" s="26"/>
      <c r="H111" s="27"/>
      <c r="I111" s="26">
        <v>9</v>
      </c>
    </row>
    <row r="112" spans="1:9" s="9" customFormat="1" ht="20.25" customHeight="1">
      <c r="A112" s="40"/>
      <c r="B112" s="45"/>
      <c r="C112" s="55" t="s">
        <v>84</v>
      </c>
      <c r="D112" s="17">
        <f t="shared" si="9"/>
        <v>5</v>
      </c>
      <c r="E112" s="18"/>
      <c r="F112" s="18"/>
      <c r="G112" s="18">
        <v>5</v>
      </c>
      <c r="H112" s="19"/>
      <c r="I112" s="18"/>
    </row>
    <row r="113" spans="1:9" s="9" customFormat="1" ht="20.25" customHeight="1">
      <c r="A113" s="40"/>
      <c r="B113" s="45"/>
      <c r="C113" s="60" t="s">
        <v>24</v>
      </c>
      <c r="D113" s="17">
        <f t="shared" si="9"/>
        <v>2</v>
      </c>
      <c r="E113" s="18"/>
      <c r="F113" s="18"/>
      <c r="G113" s="18"/>
      <c r="H113" s="19"/>
      <c r="I113" s="18">
        <v>2</v>
      </c>
    </row>
    <row r="114" spans="1:9" s="9" customFormat="1" ht="20.25" customHeight="1">
      <c r="A114" s="40"/>
      <c r="B114" s="45"/>
      <c r="C114" s="61" t="s">
        <v>9</v>
      </c>
      <c r="D114" s="17">
        <f t="shared" si="9"/>
        <v>1</v>
      </c>
      <c r="E114" s="18">
        <v>1</v>
      </c>
      <c r="F114" s="18"/>
      <c r="G114" s="18"/>
      <c r="H114" s="19"/>
      <c r="I114" s="18"/>
    </row>
    <row r="115" spans="1:9" ht="20.25" customHeight="1">
      <c r="A115" s="40"/>
      <c r="B115" s="40"/>
      <c r="C115" s="58" t="s">
        <v>74</v>
      </c>
      <c r="D115" s="17">
        <f t="shared" si="9"/>
        <v>7</v>
      </c>
      <c r="E115" s="20">
        <v>7</v>
      </c>
      <c r="F115" s="20"/>
      <c r="G115" s="20"/>
      <c r="H115" s="21"/>
      <c r="I115" s="20"/>
    </row>
    <row r="116" spans="1:9" s="9" customFormat="1" ht="20.25" customHeight="1">
      <c r="A116" s="40"/>
      <c r="B116" s="40"/>
      <c r="C116" s="62" t="s">
        <v>85</v>
      </c>
      <c r="D116" s="17">
        <f t="shared" si="9"/>
        <v>1</v>
      </c>
      <c r="E116" s="20">
        <v>1</v>
      </c>
      <c r="F116" s="20"/>
      <c r="G116" s="20"/>
      <c r="H116" s="21"/>
      <c r="I116" s="20"/>
    </row>
    <row r="117" spans="1:9" s="9" customFormat="1" ht="20.25" customHeight="1">
      <c r="A117" s="40"/>
      <c r="B117" s="40"/>
      <c r="C117" s="55" t="s">
        <v>56</v>
      </c>
      <c r="D117" s="17">
        <f t="shared" si="9"/>
        <v>7</v>
      </c>
      <c r="E117" s="20"/>
      <c r="F117" s="20"/>
      <c r="G117" s="20">
        <v>2</v>
      </c>
      <c r="H117" s="21"/>
      <c r="I117" s="20">
        <v>5</v>
      </c>
    </row>
    <row r="118" spans="1:9" s="9" customFormat="1" ht="20.25" customHeight="1">
      <c r="A118" s="40"/>
      <c r="B118" s="40"/>
      <c r="C118" s="61" t="s">
        <v>48</v>
      </c>
      <c r="D118" s="17">
        <f t="shared" si="9"/>
        <v>4</v>
      </c>
      <c r="E118" s="20">
        <v>2</v>
      </c>
      <c r="F118" s="20"/>
      <c r="G118" s="20"/>
      <c r="H118" s="21"/>
      <c r="I118" s="20">
        <v>2</v>
      </c>
    </row>
    <row r="119" spans="1:9" s="9" customFormat="1" ht="20.25" customHeight="1">
      <c r="A119" s="40"/>
      <c r="B119" s="40"/>
      <c r="C119" s="56" t="s">
        <v>86</v>
      </c>
      <c r="D119" s="17">
        <f t="shared" si="9"/>
        <v>3</v>
      </c>
      <c r="E119" s="20">
        <v>2</v>
      </c>
      <c r="F119" s="20"/>
      <c r="G119" s="20"/>
      <c r="H119" s="21">
        <v>1</v>
      </c>
      <c r="I119" s="20"/>
    </row>
    <row r="120" spans="1:9" s="9" customFormat="1" ht="20.25" customHeight="1">
      <c r="A120" s="40"/>
      <c r="B120" s="40"/>
      <c r="C120" s="61" t="s">
        <v>57</v>
      </c>
      <c r="D120" s="17">
        <f t="shared" si="9"/>
        <v>3</v>
      </c>
      <c r="E120" s="20">
        <v>2</v>
      </c>
      <c r="F120" s="20"/>
      <c r="G120" s="20"/>
      <c r="H120" s="21"/>
      <c r="I120" s="20">
        <v>1</v>
      </c>
    </row>
    <row r="121" spans="1:9" s="9" customFormat="1" ht="20.25" customHeight="1">
      <c r="A121" s="40"/>
      <c r="B121" s="40"/>
      <c r="C121" s="61" t="s">
        <v>42</v>
      </c>
      <c r="D121" s="17">
        <f t="shared" si="9"/>
        <v>7</v>
      </c>
      <c r="E121" s="20">
        <v>5</v>
      </c>
      <c r="F121" s="20"/>
      <c r="G121" s="20"/>
      <c r="H121" s="21"/>
      <c r="I121" s="20">
        <v>2</v>
      </c>
    </row>
    <row r="122" spans="1:9" s="9" customFormat="1" ht="20.25" customHeight="1">
      <c r="A122" s="40"/>
      <c r="B122" s="40"/>
      <c r="C122" s="62" t="s">
        <v>87</v>
      </c>
      <c r="D122" s="17">
        <f t="shared" si="9"/>
        <v>1</v>
      </c>
      <c r="E122" s="20">
        <v>1</v>
      </c>
      <c r="F122" s="20"/>
      <c r="G122" s="20"/>
      <c r="H122" s="21"/>
      <c r="I122" s="20"/>
    </row>
    <row r="123" spans="1:9" s="9" customFormat="1" ht="20.25" customHeight="1">
      <c r="A123" s="40"/>
      <c r="B123" s="40"/>
      <c r="C123" s="61" t="s">
        <v>49</v>
      </c>
      <c r="D123" s="17">
        <f t="shared" si="9"/>
        <v>3</v>
      </c>
      <c r="E123" s="20">
        <v>1</v>
      </c>
      <c r="F123" s="20"/>
      <c r="G123" s="20"/>
      <c r="H123" s="21"/>
      <c r="I123" s="20">
        <v>2</v>
      </c>
    </row>
    <row r="124" spans="1:9" s="9" customFormat="1" ht="20.25" customHeight="1">
      <c r="A124" s="40"/>
      <c r="B124" s="40"/>
      <c r="C124" s="61" t="s">
        <v>39</v>
      </c>
      <c r="D124" s="17">
        <f t="shared" si="9"/>
        <v>1</v>
      </c>
      <c r="E124" s="20">
        <v>1</v>
      </c>
      <c r="F124" s="20"/>
      <c r="G124" s="20"/>
      <c r="H124" s="21"/>
      <c r="I124" s="20"/>
    </row>
    <row r="125" spans="1:9" s="6" customFormat="1" ht="20.25" customHeight="1">
      <c r="A125" s="40"/>
      <c r="B125" s="40"/>
      <c r="C125" s="61" t="s">
        <v>51</v>
      </c>
      <c r="D125" s="17">
        <f t="shared" si="9"/>
        <v>18</v>
      </c>
      <c r="E125" s="20">
        <v>13</v>
      </c>
      <c r="F125" s="20"/>
      <c r="G125" s="20"/>
      <c r="H125" s="21"/>
      <c r="I125" s="20">
        <v>5</v>
      </c>
    </row>
    <row r="126" spans="1:9" ht="20.25" customHeight="1">
      <c r="A126" s="40"/>
      <c r="B126" s="40"/>
      <c r="C126" s="62" t="s">
        <v>105</v>
      </c>
      <c r="D126" s="17">
        <f t="shared" si="9"/>
        <v>6</v>
      </c>
      <c r="E126" s="20">
        <v>3</v>
      </c>
      <c r="F126" s="20"/>
      <c r="G126" s="20"/>
      <c r="H126" s="21"/>
      <c r="I126" s="20">
        <v>3</v>
      </c>
    </row>
    <row r="127" spans="1:9" ht="20.25" customHeight="1">
      <c r="A127" s="40"/>
      <c r="B127" s="45"/>
      <c r="C127" s="60" t="s">
        <v>47</v>
      </c>
      <c r="D127" s="17">
        <f t="shared" si="9"/>
        <v>6</v>
      </c>
      <c r="E127" s="18"/>
      <c r="F127" s="18"/>
      <c r="G127" s="18"/>
      <c r="H127" s="19"/>
      <c r="I127" s="18">
        <v>6</v>
      </c>
    </row>
    <row r="128" spans="1:9" ht="20.25" customHeight="1">
      <c r="A128" s="40"/>
      <c r="B128" s="45"/>
      <c r="C128" s="59" t="s">
        <v>44</v>
      </c>
      <c r="D128" s="17">
        <f t="shared" ref="D128:D134" si="10">SUM(E128:I128)</f>
        <v>4</v>
      </c>
      <c r="E128" s="18"/>
      <c r="F128" s="18"/>
      <c r="G128" s="18">
        <v>4</v>
      </c>
      <c r="H128" s="19"/>
      <c r="I128" s="18"/>
    </row>
    <row r="129" spans="1:9" ht="20.25" customHeight="1">
      <c r="A129" s="40"/>
      <c r="B129" s="45"/>
      <c r="C129" s="62" t="s">
        <v>88</v>
      </c>
      <c r="D129" s="17">
        <f t="shared" si="10"/>
        <v>1</v>
      </c>
      <c r="E129" s="18">
        <v>1</v>
      </c>
      <c r="F129" s="18"/>
      <c r="G129" s="18"/>
      <c r="H129" s="19"/>
      <c r="I129" s="18"/>
    </row>
    <row r="130" spans="1:9" ht="20.25" customHeight="1">
      <c r="A130" s="40"/>
      <c r="B130" s="45"/>
      <c r="C130" s="63" t="s">
        <v>89</v>
      </c>
      <c r="D130" s="17">
        <f t="shared" si="10"/>
        <v>1</v>
      </c>
      <c r="E130" s="20"/>
      <c r="F130" s="20"/>
      <c r="G130" s="20">
        <v>1</v>
      </c>
      <c r="H130" s="21"/>
      <c r="I130" s="20"/>
    </row>
    <row r="131" spans="1:9" ht="20.25" customHeight="1">
      <c r="A131" s="40"/>
      <c r="B131" s="40"/>
      <c r="C131" s="63" t="s">
        <v>90</v>
      </c>
      <c r="D131" s="17">
        <f t="shared" si="10"/>
        <v>14</v>
      </c>
      <c r="E131" s="18"/>
      <c r="F131" s="18"/>
      <c r="G131" s="18">
        <v>14</v>
      </c>
      <c r="H131" s="19"/>
      <c r="I131" s="18"/>
    </row>
    <row r="132" spans="1:9" ht="20.25" customHeight="1">
      <c r="A132" s="40"/>
      <c r="B132" s="41"/>
      <c r="C132" s="60" t="s">
        <v>107</v>
      </c>
      <c r="D132" s="17">
        <f t="shared" si="10"/>
        <v>1</v>
      </c>
      <c r="E132" s="18"/>
      <c r="F132" s="18"/>
      <c r="G132" s="18"/>
      <c r="H132" s="19"/>
      <c r="I132" s="18">
        <v>1</v>
      </c>
    </row>
    <row r="133" spans="1:9" ht="20.25" customHeight="1">
      <c r="A133" s="47"/>
      <c r="B133" s="48"/>
      <c r="C133" s="60" t="s">
        <v>106</v>
      </c>
      <c r="D133" s="17">
        <f t="shared" si="10"/>
        <v>1</v>
      </c>
      <c r="E133" s="18"/>
      <c r="F133" s="18"/>
      <c r="G133" s="18"/>
      <c r="H133" s="19"/>
      <c r="I133" s="18">
        <v>1</v>
      </c>
    </row>
    <row r="134" spans="1:9" ht="20.25" customHeight="1">
      <c r="A134" s="40"/>
      <c r="B134" s="45"/>
      <c r="C134" s="63" t="s">
        <v>78</v>
      </c>
      <c r="D134" s="17">
        <f t="shared" si="10"/>
        <v>4</v>
      </c>
      <c r="E134" s="18"/>
      <c r="F134" s="18"/>
      <c r="G134" s="18">
        <v>4</v>
      </c>
      <c r="H134" s="19"/>
      <c r="I134" s="18"/>
    </row>
    <row r="135" spans="1:9" ht="19.5" customHeight="1">
      <c r="A135" s="40"/>
      <c r="B135" s="78" t="s">
        <v>14</v>
      </c>
      <c r="C135" s="103"/>
      <c r="D135" s="66" t="s">
        <v>137</v>
      </c>
      <c r="E135" s="72">
        <f>SUM(E136:E149)</f>
        <v>29</v>
      </c>
      <c r="F135" s="72">
        <f t="shared" ref="F135:H135" si="11">SUM(F136:F149)</f>
        <v>3</v>
      </c>
      <c r="G135" s="72">
        <f t="shared" si="11"/>
        <v>2</v>
      </c>
      <c r="H135" s="72">
        <f t="shared" si="11"/>
        <v>1</v>
      </c>
      <c r="I135" s="72" t="s">
        <v>126</v>
      </c>
    </row>
    <row r="136" spans="1:9" ht="19.5">
      <c r="A136" s="40"/>
      <c r="B136" s="41"/>
      <c r="C136" s="67" t="s">
        <v>3</v>
      </c>
      <c r="D136" s="17" t="s">
        <v>127</v>
      </c>
      <c r="E136" s="18">
        <v>3</v>
      </c>
      <c r="F136" s="18"/>
      <c r="G136" s="18"/>
      <c r="H136" s="19"/>
      <c r="I136" s="18" t="s">
        <v>128</v>
      </c>
    </row>
    <row r="137" spans="1:9" ht="19.5">
      <c r="A137" s="40"/>
      <c r="B137" s="41"/>
      <c r="C137" s="70" t="s">
        <v>136</v>
      </c>
      <c r="D137" s="17">
        <f t="shared" ref="D137" si="12">SUM(E137:I137)</f>
        <v>1</v>
      </c>
      <c r="E137" s="20">
        <v>1</v>
      </c>
      <c r="F137" s="20"/>
      <c r="G137" s="20"/>
      <c r="H137" s="21"/>
      <c r="I137" s="20"/>
    </row>
    <row r="138" spans="1:9" ht="19.5">
      <c r="A138" s="40"/>
      <c r="B138" s="41"/>
      <c r="C138" s="55" t="s">
        <v>91</v>
      </c>
      <c r="D138" s="17">
        <f t="shared" ref="D138:D149" si="13">SUM(E138:I138)</f>
        <v>1</v>
      </c>
      <c r="E138" s="18"/>
      <c r="F138" s="18"/>
      <c r="G138" s="18">
        <v>1</v>
      </c>
      <c r="H138" s="19"/>
      <c r="I138" s="18"/>
    </row>
    <row r="139" spans="1:9" ht="19.5">
      <c r="A139" s="40"/>
      <c r="B139" s="41"/>
      <c r="C139" s="61" t="s">
        <v>23</v>
      </c>
      <c r="D139" s="17">
        <f t="shared" si="13"/>
        <v>6</v>
      </c>
      <c r="E139" s="18">
        <v>2</v>
      </c>
      <c r="F139" s="18">
        <v>2</v>
      </c>
      <c r="G139" s="18">
        <v>1</v>
      </c>
      <c r="H139" s="18">
        <v>1</v>
      </c>
      <c r="I139" s="28"/>
    </row>
    <row r="140" spans="1:9" ht="19.5">
      <c r="A140" s="71"/>
      <c r="B140" s="71"/>
      <c r="C140" s="61" t="s">
        <v>11</v>
      </c>
      <c r="D140" s="17">
        <f t="shared" si="13"/>
        <v>6</v>
      </c>
      <c r="E140" s="18">
        <v>4</v>
      </c>
      <c r="F140" s="18"/>
      <c r="G140" s="18"/>
      <c r="H140" s="19"/>
      <c r="I140" s="18">
        <v>2</v>
      </c>
    </row>
    <row r="141" spans="1:9" ht="19.5">
      <c r="A141" s="71"/>
      <c r="B141" s="71"/>
      <c r="C141" s="68" t="s">
        <v>21</v>
      </c>
      <c r="D141" s="17">
        <f t="shared" si="13"/>
        <v>2</v>
      </c>
      <c r="E141" s="18">
        <v>2</v>
      </c>
      <c r="F141" s="18"/>
      <c r="G141" s="18"/>
      <c r="H141" s="19"/>
      <c r="I141" s="18"/>
    </row>
    <row r="142" spans="1:9" ht="19.5">
      <c r="A142" s="71"/>
      <c r="B142" s="71"/>
      <c r="C142" s="68" t="s">
        <v>56</v>
      </c>
      <c r="D142" s="17">
        <f t="shared" si="13"/>
        <v>14</v>
      </c>
      <c r="E142" s="18">
        <v>11</v>
      </c>
      <c r="F142" s="18"/>
      <c r="G142" s="18"/>
      <c r="H142" s="19"/>
      <c r="I142" s="18">
        <v>3</v>
      </c>
    </row>
    <row r="143" spans="1:9" ht="19.5">
      <c r="A143" s="71"/>
      <c r="B143" s="71"/>
      <c r="C143" s="69" t="s">
        <v>48</v>
      </c>
      <c r="D143" s="17">
        <f t="shared" si="13"/>
        <v>1</v>
      </c>
      <c r="E143" s="18"/>
      <c r="F143" s="18"/>
      <c r="G143" s="18"/>
      <c r="H143" s="19"/>
      <c r="I143" s="18">
        <v>1</v>
      </c>
    </row>
    <row r="144" spans="1:9" ht="19.5">
      <c r="A144" s="71"/>
      <c r="B144" s="71"/>
      <c r="C144" s="69" t="s">
        <v>57</v>
      </c>
      <c r="D144" s="17">
        <f t="shared" si="13"/>
        <v>1</v>
      </c>
      <c r="E144" s="18"/>
      <c r="F144" s="18"/>
      <c r="G144" s="18"/>
      <c r="H144" s="19"/>
      <c r="I144" s="18">
        <v>1</v>
      </c>
    </row>
    <row r="145" spans="1:9" ht="19.5">
      <c r="A145" s="71"/>
      <c r="B145" s="71"/>
      <c r="C145" s="68" t="s">
        <v>50</v>
      </c>
      <c r="D145" s="17">
        <f t="shared" si="13"/>
        <v>4</v>
      </c>
      <c r="E145" s="18">
        <v>1</v>
      </c>
      <c r="F145" s="18"/>
      <c r="G145" s="18"/>
      <c r="H145" s="19"/>
      <c r="I145" s="18">
        <v>3</v>
      </c>
    </row>
    <row r="146" spans="1:9" ht="19.5">
      <c r="A146" s="71"/>
      <c r="B146" s="71"/>
      <c r="C146" s="68" t="s">
        <v>51</v>
      </c>
      <c r="D146" s="17">
        <f t="shared" si="13"/>
        <v>6</v>
      </c>
      <c r="E146" s="18">
        <v>4</v>
      </c>
      <c r="F146" s="18"/>
      <c r="G146" s="18"/>
      <c r="H146" s="19"/>
      <c r="I146" s="18">
        <v>2</v>
      </c>
    </row>
    <row r="147" spans="1:9" ht="19.5">
      <c r="A147" s="71"/>
      <c r="B147" s="71"/>
      <c r="C147" s="68" t="s">
        <v>92</v>
      </c>
      <c r="D147" s="17">
        <f t="shared" si="13"/>
        <v>1</v>
      </c>
      <c r="E147" s="18">
        <v>1</v>
      </c>
      <c r="F147" s="18"/>
      <c r="G147" s="18"/>
      <c r="H147" s="19"/>
      <c r="I147" s="18"/>
    </row>
    <row r="148" spans="1:9" ht="19.5">
      <c r="A148" s="71"/>
      <c r="B148" s="71"/>
      <c r="C148" s="69" t="s">
        <v>108</v>
      </c>
      <c r="D148" s="17">
        <f t="shared" si="13"/>
        <v>1</v>
      </c>
      <c r="E148" s="18"/>
      <c r="F148" s="18"/>
      <c r="G148" s="18"/>
      <c r="H148" s="18"/>
      <c r="I148" s="28">
        <v>1</v>
      </c>
    </row>
    <row r="149" spans="1:9" ht="19.5">
      <c r="A149" s="71"/>
      <c r="B149" s="71"/>
      <c r="C149" s="70" t="s">
        <v>93</v>
      </c>
      <c r="D149" s="17">
        <f t="shared" si="13"/>
        <v>1</v>
      </c>
      <c r="E149" s="18"/>
      <c r="F149" s="18">
        <v>1</v>
      </c>
      <c r="G149" s="18"/>
      <c r="H149" s="19"/>
      <c r="I149" s="18"/>
    </row>
    <row r="150" spans="1:9" ht="19.5" customHeight="1">
      <c r="A150" s="71"/>
      <c r="B150" s="104" t="s">
        <v>94</v>
      </c>
      <c r="C150" s="105"/>
      <c r="D150" s="10">
        <f>SUM(D151)</f>
        <v>1</v>
      </c>
      <c r="E150" s="11">
        <f t="shared" ref="E150" si="14">SUM(E151)</f>
        <v>1</v>
      </c>
      <c r="F150" s="11"/>
      <c r="G150" s="11"/>
      <c r="H150" s="11"/>
      <c r="I150" s="11"/>
    </row>
    <row r="151" spans="1:9" ht="19.5">
      <c r="A151" s="43"/>
      <c r="B151" s="44" t="s">
        <v>95</v>
      </c>
      <c r="C151" s="42" t="s">
        <v>138</v>
      </c>
      <c r="D151" s="17">
        <f>SUM(E151:I151)</f>
        <v>1</v>
      </c>
      <c r="E151" s="18">
        <v>1</v>
      </c>
      <c r="F151" s="18"/>
      <c r="G151" s="18"/>
      <c r="H151" s="19"/>
      <c r="I151" s="18"/>
    </row>
    <row r="152" spans="1:9" ht="19.5" customHeight="1">
      <c r="A152" s="101" t="s">
        <v>96</v>
      </c>
      <c r="B152" s="102"/>
      <c r="C152" s="102"/>
      <c r="D152" s="29">
        <f>SUM(D153)</f>
        <v>2</v>
      </c>
      <c r="E152" s="30">
        <f t="shared" ref="E152" si="15">SUM(E153)</f>
        <v>2</v>
      </c>
      <c r="F152" s="30"/>
      <c r="G152" s="30"/>
      <c r="H152" s="30"/>
      <c r="I152" s="30"/>
    </row>
    <row r="153" spans="1:9" ht="19.5" customHeight="1">
      <c r="A153" s="71"/>
      <c r="B153" s="78" t="s">
        <v>97</v>
      </c>
      <c r="C153" s="103"/>
      <c r="D153" s="31">
        <f>SUM(D154)</f>
        <v>2</v>
      </c>
      <c r="E153" s="28">
        <f t="shared" ref="E153" si="16">SUM(E154)</f>
        <v>2</v>
      </c>
      <c r="F153" s="28"/>
      <c r="G153" s="28"/>
      <c r="H153" s="28"/>
      <c r="I153" s="28"/>
    </row>
    <row r="154" spans="1:9" ht="19.5">
      <c r="A154" s="71"/>
      <c r="B154" s="51"/>
      <c r="C154" s="51" t="s">
        <v>98</v>
      </c>
      <c r="D154" s="17">
        <f>SUM(E154:I154)</f>
        <v>2</v>
      </c>
      <c r="E154" s="18">
        <v>2</v>
      </c>
      <c r="F154" s="18"/>
      <c r="G154" s="18"/>
      <c r="H154" s="19"/>
      <c r="I154" s="18"/>
    </row>
    <row r="155" spans="1:9" ht="19.5" customHeight="1">
      <c r="A155" s="101" t="s">
        <v>15</v>
      </c>
      <c r="B155" s="102"/>
      <c r="C155" s="102"/>
      <c r="D155" s="15">
        <f>SUM(D156)</f>
        <v>2</v>
      </c>
      <c r="E155" s="16">
        <f t="shared" ref="E155:G155" si="17">SUM(E156)</f>
        <v>1</v>
      </c>
      <c r="F155" s="16"/>
      <c r="G155" s="16">
        <f t="shared" si="17"/>
        <v>1</v>
      </c>
      <c r="H155" s="16"/>
      <c r="I155" s="16"/>
    </row>
    <row r="156" spans="1:9" ht="19.5" customHeight="1">
      <c r="A156" s="52"/>
      <c r="B156" s="99" t="s">
        <v>16</v>
      </c>
      <c r="C156" s="100"/>
      <c r="D156" s="12">
        <f>SUM(D157:D158)</f>
        <v>2</v>
      </c>
      <c r="E156" s="13">
        <f t="shared" ref="E156:G156" si="18">SUM(E157:E158)</f>
        <v>1</v>
      </c>
      <c r="F156" s="13"/>
      <c r="G156" s="13">
        <f t="shared" si="18"/>
        <v>1</v>
      </c>
      <c r="H156" s="13"/>
      <c r="I156" s="13"/>
    </row>
    <row r="157" spans="1:9" ht="19.5">
      <c r="A157" s="50"/>
      <c r="B157" s="53"/>
      <c r="C157" s="37" t="s">
        <v>17</v>
      </c>
      <c r="D157" s="17">
        <f>SUM(E157:I157)</f>
        <v>1</v>
      </c>
      <c r="E157" s="18">
        <v>1</v>
      </c>
      <c r="F157" s="18"/>
      <c r="G157" s="18"/>
      <c r="H157" s="19"/>
      <c r="I157" s="18"/>
    </row>
    <row r="158" spans="1:9" ht="19.5">
      <c r="A158" s="50"/>
      <c r="B158" s="49"/>
      <c r="C158" s="63" t="s">
        <v>99</v>
      </c>
      <c r="D158" s="17">
        <f>SUM(E158:I158)</f>
        <v>1</v>
      </c>
      <c r="E158" s="18"/>
      <c r="F158" s="18"/>
      <c r="G158" s="18">
        <v>1</v>
      </c>
      <c r="H158" s="19"/>
      <c r="I158" s="18"/>
    </row>
    <row r="159" spans="1:9" ht="19.5" customHeight="1">
      <c r="A159" s="110" t="s">
        <v>18</v>
      </c>
      <c r="B159" s="111"/>
      <c r="C159" s="111"/>
      <c r="D159" s="112">
        <f>D160+D162</f>
        <v>22</v>
      </c>
      <c r="E159" s="113"/>
      <c r="F159" s="113"/>
      <c r="G159" s="113">
        <f t="shared" ref="G159" si="19">G160+G162</f>
        <v>22</v>
      </c>
      <c r="H159" s="113"/>
      <c r="I159" s="113"/>
    </row>
    <row r="160" spans="1:9" ht="19.5" customHeight="1">
      <c r="A160" s="114"/>
      <c r="B160" s="115" t="s">
        <v>19</v>
      </c>
      <c r="C160" s="116"/>
      <c r="D160" s="12">
        <f>SUM(D161)</f>
        <v>2</v>
      </c>
      <c r="E160" s="13"/>
      <c r="F160" s="13"/>
      <c r="G160" s="13">
        <f t="shared" ref="G160" si="20">SUM(G161)</f>
        <v>2</v>
      </c>
      <c r="H160" s="13"/>
      <c r="I160" s="13"/>
    </row>
    <row r="161" spans="1:9" ht="19.5">
      <c r="A161" s="97"/>
      <c r="B161" s="74"/>
      <c r="C161" s="64" t="s">
        <v>100</v>
      </c>
      <c r="D161" s="17">
        <f>SUM(E161:I161)</f>
        <v>2</v>
      </c>
      <c r="E161" s="18"/>
      <c r="F161" s="18"/>
      <c r="G161" s="18">
        <v>2</v>
      </c>
      <c r="H161" s="19"/>
      <c r="I161" s="18"/>
    </row>
    <row r="162" spans="1:9" ht="19.5" customHeight="1">
      <c r="A162" s="97"/>
      <c r="B162" s="99" t="s">
        <v>20</v>
      </c>
      <c r="C162" s="100"/>
      <c r="D162" s="15">
        <f>SUM(D163:D163)</f>
        <v>20</v>
      </c>
      <c r="E162" s="16"/>
      <c r="F162" s="16"/>
      <c r="G162" s="16">
        <f>SUM(G163:G163)</f>
        <v>20</v>
      </c>
      <c r="H162" s="16"/>
      <c r="I162" s="16"/>
    </row>
    <row r="163" spans="1:9" ht="19.5">
      <c r="A163" s="98"/>
      <c r="B163" s="117"/>
      <c r="C163" s="59" t="s">
        <v>25</v>
      </c>
      <c r="D163" s="17">
        <f>SUM(E163:I163)</f>
        <v>20</v>
      </c>
      <c r="E163" s="18"/>
      <c r="F163" s="18"/>
      <c r="G163" s="18">
        <v>20</v>
      </c>
      <c r="H163" s="19"/>
      <c r="I163" s="18"/>
    </row>
    <row r="164" spans="1:9" ht="21.75" customHeight="1">
      <c r="A164" s="73" t="s">
        <v>129</v>
      </c>
    </row>
  </sheetData>
  <sortState ref="C140:I162">
    <sortCondition ref="C140:C162"/>
  </sortState>
  <mergeCells count="29">
    <mergeCell ref="A160:A163"/>
    <mergeCell ref="B160:C160"/>
    <mergeCell ref="B162:C162"/>
    <mergeCell ref="B17:C17"/>
    <mergeCell ref="A152:C152"/>
    <mergeCell ref="B153:C153"/>
    <mergeCell ref="A155:C155"/>
    <mergeCell ref="B156:C156"/>
    <mergeCell ref="A159:C159"/>
    <mergeCell ref="B150:C150"/>
    <mergeCell ref="B32:C32"/>
    <mergeCell ref="B70:C70"/>
    <mergeCell ref="B105:C105"/>
    <mergeCell ref="B135:C135"/>
    <mergeCell ref="A9:C9"/>
    <mergeCell ref="A10:C10"/>
    <mergeCell ref="B11:C11"/>
    <mergeCell ref="A12:C12"/>
    <mergeCell ref="B13:C13"/>
    <mergeCell ref="A4:C4"/>
    <mergeCell ref="A5:I5"/>
    <mergeCell ref="A6:I6"/>
    <mergeCell ref="A7:C8"/>
    <mergeCell ref="D7:D8"/>
    <mergeCell ref="E7:E8"/>
    <mergeCell ref="F7:F8"/>
    <mergeCell ref="G7:G8"/>
    <mergeCell ref="H7:H8"/>
    <mergeCell ref="I7:I8"/>
  </mergeCells>
  <phoneticPr fontId="2" type="noConversion"/>
  <printOptions horizontalCentered="1"/>
  <pageMargins left="0.51181102362204722" right="0.35433070866141736" top="0.6692913385826772" bottom="0.59055118110236227" header="0.31496062992125984" footer="0.31496062992125984"/>
  <pageSetup paperSize="9" scale="70" firstPageNumber="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정원규칙(별표)</vt:lpstr>
      <vt:lpstr>'정원규칙(별표)'!Print_Area</vt:lpstr>
      <vt:lpstr>'정원규칙(별표)'!Print_Titles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dukedo</dc:creator>
  <cp:lastModifiedBy>ongjin</cp:lastModifiedBy>
  <cp:lastPrinted>2018-12-18T01:46:10Z</cp:lastPrinted>
  <dcterms:created xsi:type="dcterms:W3CDTF">2011-06-25T02:02:01Z</dcterms:created>
  <dcterms:modified xsi:type="dcterms:W3CDTF">2018-12-18T01:46:17Z</dcterms:modified>
</cp:coreProperties>
</file>